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660" lockStructure="1"/>
  <bookViews>
    <workbookView xWindow="0" yWindow="195" windowWidth="20520" windowHeight="9015" firstSheet="3" activeTab="3"/>
  </bookViews>
  <sheets>
    <sheet name="References" sheetId="2" state="hidden" r:id="rId1"/>
    <sheet name="Rebate amounts (estimated)" sheetId="4" state="hidden" r:id="rId2"/>
    <sheet name="Version history" sheetId="7" state="hidden" r:id="rId3"/>
    <sheet name="input data" sheetId="1" r:id="rId4"/>
    <sheet name="Compatibility Report" sheetId="8" state="hidden" r:id="rId5"/>
    <sheet name="Sheet1" sheetId="9" r:id="rId6"/>
  </sheets>
  <externalReferences>
    <externalReference r:id="rId7"/>
  </externalReferences>
  <definedNames>
    <definedName name="_xlnm._FilterDatabase" localSheetId="3" hidden="1">'input data'!$D$18:$AW$18</definedName>
    <definedName name="newhomes_yn">References!$D$2:$D$3</definedName>
    <definedName name="Peak_winter_hot_water_energy_load_modelled">References!$AE$2</definedName>
    <definedName name="rebate_YN">References!$B$2:$B$3</definedName>
    <definedName name="rebates_YN">References!$B$2:$B$3</definedName>
    <definedName name="Valid_boostcontrol" localSheetId="1">[1]References!$AC$2:$AC$6</definedName>
    <definedName name="Valid_boostcontrol">References!$AF$2:$AF$6</definedName>
    <definedName name="Valid_collectortype" localSheetId="1">[1]References!$M$2:$M$7</definedName>
    <definedName name="Valid_collectortype">References!$P$2:$P$7</definedName>
    <definedName name="Valid_NV" localSheetId="1">[1]References!$B$2:$B$3</definedName>
    <definedName name="Valid_NV">References!$E$2:$E$3</definedName>
    <definedName name="Valid_peakload" localSheetId="1">[1]References!$AB$2:$AB$4</definedName>
    <definedName name="Valid_peakload">References!$AE$2:$AE$4</definedName>
    <definedName name="Valid_seriesboosttype" localSheetId="1">[1]References!$Q$2:$Q$4</definedName>
    <definedName name="Valid_seriesboosttype">References!$T$2:$T$4</definedName>
    <definedName name="Valid_supppowersupply" localSheetId="1">[1]References!$U$2:$U$6</definedName>
    <definedName name="Valid_supppowersupply">References!$X$2:$X$7</definedName>
    <definedName name="Valid_systype" localSheetId="1">[1]References!$G$2:$G$9</definedName>
    <definedName name="Valid_systype">References!$J$2:$J$9</definedName>
    <definedName name="VEET_yn">References!$C$2:$C$3</definedName>
    <definedName name="Z_22868CFC_34FB_4245_960B_8F380B849AF8_.wvu.FilterData" localSheetId="3" hidden="1">'input data'!$C$13:$AT$18</definedName>
    <definedName name="Z_4948346E_E8AA_4F83_A1AA_F1700DAA7C39_.wvu.FilterData" localSheetId="3" hidden="1">'input data'!$C$13:$AT$18</definedName>
  </definedNames>
  <calcPr calcId="145621"/>
</workbook>
</file>

<file path=xl/calcChain.xml><?xml version="1.0" encoding="utf-8"?>
<calcChain xmlns="http://schemas.openxmlformats.org/spreadsheetml/2006/main">
  <c r="AE19" i="1" l="1"/>
  <c r="AE94" i="1" l="1"/>
  <c r="AJ94" i="1" s="1"/>
  <c r="BC94" i="1" s="1"/>
  <c r="AE116" i="1"/>
  <c r="AJ116" i="1" s="1"/>
  <c r="AE115" i="1"/>
  <c r="AJ115" i="1" s="1"/>
  <c r="AE114" i="1"/>
  <c r="AJ114" i="1" s="1"/>
  <c r="BC114" i="1" s="1"/>
  <c r="AE113" i="1"/>
  <c r="AJ113" i="1" s="1"/>
  <c r="BB113" i="1" s="1"/>
  <c r="AE112" i="1"/>
  <c r="AJ112" i="1" s="1"/>
  <c r="AE111" i="1"/>
  <c r="AJ111" i="1" s="1"/>
  <c r="AE110" i="1"/>
  <c r="AJ110" i="1" s="1"/>
  <c r="AE109" i="1"/>
  <c r="AJ109" i="1" s="1"/>
  <c r="BC109" i="1" s="1"/>
  <c r="AE108" i="1"/>
  <c r="AJ108" i="1" s="1"/>
  <c r="AE107" i="1"/>
  <c r="AJ107" i="1" s="1"/>
  <c r="BB107" i="1" s="1"/>
  <c r="AE106" i="1"/>
  <c r="AJ106" i="1" s="1"/>
  <c r="AE105" i="1"/>
  <c r="AJ105" i="1" s="1"/>
  <c r="AE104" i="1"/>
  <c r="AJ104" i="1" s="1"/>
  <c r="AE103" i="1"/>
  <c r="AJ103" i="1" s="1"/>
  <c r="AE102" i="1"/>
  <c r="AJ102" i="1" s="1"/>
  <c r="AE101" i="1"/>
  <c r="AJ101" i="1" s="1"/>
  <c r="AE100" i="1"/>
  <c r="AJ100" i="1" s="1"/>
  <c r="BB100" i="1" s="1"/>
  <c r="AE99" i="1"/>
  <c r="AJ99" i="1" s="1"/>
  <c r="BB99" i="1" s="1"/>
  <c r="AE98" i="1"/>
  <c r="AJ98" i="1" s="1"/>
  <c r="AE97" i="1"/>
  <c r="AJ97" i="1" s="1"/>
  <c r="AE96" i="1"/>
  <c r="AJ96" i="1" s="1"/>
  <c r="BB96" i="1" s="1"/>
  <c r="AE95" i="1"/>
  <c r="AJ95" i="1" s="1"/>
  <c r="AE93" i="1"/>
  <c r="AJ93" i="1" s="1"/>
  <c r="AE92" i="1"/>
  <c r="AJ92" i="1" s="1"/>
  <c r="AZ92" i="1" s="1"/>
  <c r="AE91" i="1"/>
  <c r="AJ91" i="1" s="1"/>
  <c r="BA91" i="1" s="1"/>
  <c r="AE90" i="1"/>
  <c r="AJ90" i="1" s="1"/>
  <c r="AE89" i="1"/>
  <c r="AJ89" i="1" s="1"/>
  <c r="BB89" i="1" s="1"/>
  <c r="AE88" i="1"/>
  <c r="AJ88" i="1" s="1"/>
  <c r="BB88" i="1" s="1"/>
  <c r="AE87" i="1"/>
  <c r="AJ87" i="1" s="1"/>
  <c r="BB87" i="1" s="1"/>
  <c r="AE86" i="1"/>
  <c r="AJ86" i="1" s="1"/>
  <c r="AE85" i="1"/>
  <c r="AJ85" i="1" s="1"/>
  <c r="AE84" i="1"/>
  <c r="AJ84" i="1" s="1"/>
  <c r="AE83" i="1"/>
  <c r="AJ83" i="1" s="1"/>
  <c r="AE82" i="1"/>
  <c r="AJ82" i="1" s="1"/>
  <c r="BC82" i="1" s="1"/>
  <c r="AE81" i="1"/>
  <c r="AJ81" i="1" s="1"/>
  <c r="BA81" i="1" s="1"/>
  <c r="AE80" i="1"/>
  <c r="AJ80" i="1" s="1"/>
  <c r="AE79" i="1"/>
  <c r="AJ79" i="1" s="1"/>
  <c r="AE78" i="1"/>
  <c r="AJ78" i="1" s="1"/>
  <c r="AE77" i="1"/>
  <c r="AJ77" i="1" s="1"/>
  <c r="AE76" i="1"/>
  <c r="AJ76" i="1" s="1"/>
  <c r="AE75" i="1"/>
  <c r="AJ75" i="1" s="1"/>
  <c r="AE74" i="1"/>
  <c r="AJ74" i="1" s="1"/>
  <c r="BA74" i="1" s="1"/>
  <c r="AE73" i="1"/>
  <c r="AJ73" i="1" s="1"/>
  <c r="AE72" i="1"/>
  <c r="AJ72" i="1" s="1"/>
  <c r="AE71" i="1"/>
  <c r="AJ71" i="1" s="1"/>
  <c r="AE70" i="1"/>
  <c r="AJ70" i="1" s="1"/>
  <c r="BB70" i="1" s="1"/>
  <c r="AE69" i="1"/>
  <c r="AJ69" i="1" s="1"/>
  <c r="BA69" i="1" s="1"/>
  <c r="AE68" i="1"/>
  <c r="AJ68" i="1" s="1"/>
  <c r="BC68" i="1" s="1"/>
  <c r="AE67" i="1"/>
  <c r="AJ67" i="1" s="1"/>
  <c r="BB67" i="1" s="1"/>
  <c r="AE66" i="1"/>
  <c r="AJ66" i="1" s="1"/>
  <c r="AE65" i="1"/>
  <c r="AJ65" i="1" s="1"/>
  <c r="AE64" i="1"/>
  <c r="AJ64" i="1" s="1"/>
  <c r="BC64" i="1" s="1"/>
  <c r="AE63" i="1"/>
  <c r="AJ63" i="1" s="1"/>
  <c r="BB63" i="1" s="1"/>
  <c r="AE62" i="1"/>
  <c r="AJ62" i="1" s="1"/>
  <c r="AE61" i="1"/>
  <c r="AJ61" i="1" s="1"/>
  <c r="BA61" i="1" s="1"/>
  <c r="AE60" i="1"/>
  <c r="AJ60" i="1" s="1"/>
  <c r="BC60" i="1" s="1"/>
  <c r="AE59" i="1"/>
  <c r="AJ59" i="1" s="1"/>
  <c r="BB59" i="1" s="1"/>
  <c r="AE58" i="1"/>
  <c r="AJ58" i="1" s="1"/>
  <c r="AE57" i="1"/>
  <c r="AJ57" i="1" s="1"/>
  <c r="AE56" i="1"/>
  <c r="AJ56" i="1" s="1"/>
  <c r="BB56" i="1" s="1"/>
  <c r="AE55" i="1"/>
  <c r="AJ55" i="1" s="1"/>
  <c r="AE54" i="1"/>
  <c r="AJ54" i="1" s="1"/>
  <c r="AE53" i="1"/>
  <c r="AJ53" i="1" s="1"/>
  <c r="BA53" i="1" s="1"/>
  <c r="AE52" i="1"/>
  <c r="AJ52" i="1" s="1"/>
  <c r="BC52" i="1" s="1"/>
  <c r="AE51" i="1"/>
  <c r="AJ51" i="1" s="1"/>
  <c r="BB51" i="1" s="1"/>
  <c r="AE50" i="1"/>
  <c r="AJ50" i="1" s="1"/>
  <c r="AE49" i="1"/>
  <c r="AJ49" i="1" s="1"/>
  <c r="AE48" i="1"/>
  <c r="AJ48" i="1" s="1"/>
  <c r="BB48" i="1" s="1"/>
  <c r="AE47" i="1"/>
  <c r="AJ47" i="1" s="1"/>
  <c r="AE46" i="1"/>
  <c r="AJ46" i="1" s="1"/>
  <c r="AE45" i="1"/>
  <c r="AJ45" i="1" s="1"/>
  <c r="AE44" i="1"/>
  <c r="AJ44" i="1" s="1"/>
  <c r="AE43" i="1"/>
  <c r="AJ43" i="1" s="1"/>
  <c r="AE42" i="1"/>
  <c r="AJ42" i="1" s="1"/>
  <c r="BA42" i="1" s="1"/>
  <c r="AE41" i="1"/>
  <c r="AJ41" i="1" s="1"/>
  <c r="AE40" i="1"/>
  <c r="AJ40" i="1" s="1"/>
  <c r="AE39" i="1"/>
  <c r="AJ39" i="1" s="1"/>
  <c r="AE38" i="1"/>
  <c r="AJ38" i="1" s="1"/>
  <c r="AE37" i="1"/>
  <c r="AJ37" i="1" s="1"/>
  <c r="AE36" i="1"/>
  <c r="AJ36" i="1" s="1"/>
  <c r="AE35" i="1"/>
  <c r="AJ35" i="1" s="1"/>
  <c r="AE34" i="1"/>
  <c r="AJ34" i="1" s="1"/>
  <c r="BA34" i="1" s="1"/>
  <c r="AE33" i="1"/>
  <c r="AJ33" i="1" s="1"/>
  <c r="BA33" i="1" s="1"/>
  <c r="AE32" i="1"/>
  <c r="AJ32" i="1" s="1"/>
  <c r="AE31" i="1"/>
  <c r="AJ31" i="1" s="1"/>
  <c r="AE30" i="1"/>
  <c r="AJ30" i="1" s="1"/>
  <c r="AE29" i="1"/>
  <c r="AJ29" i="1" s="1"/>
  <c r="AE28" i="1"/>
  <c r="AJ28" i="1" s="1"/>
  <c r="AE27" i="1"/>
  <c r="AJ27" i="1" s="1"/>
  <c r="AE26" i="1"/>
  <c r="AJ26" i="1" s="1"/>
  <c r="BB26" i="1" s="1"/>
  <c r="AE25" i="1"/>
  <c r="AJ25" i="1" s="1"/>
  <c r="AE24" i="1"/>
  <c r="AJ24" i="1" s="1"/>
  <c r="BC24" i="1" s="1"/>
  <c r="AE23" i="1"/>
  <c r="AJ23" i="1" s="1"/>
  <c r="AE22" i="1"/>
  <c r="AJ22" i="1" s="1"/>
  <c r="AE21" i="1"/>
  <c r="AJ21" i="1" s="1"/>
  <c r="AE20" i="1"/>
  <c r="AI20" i="1" s="1"/>
  <c r="AI19" i="1"/>
  <c r="BG116" i="1"/>
  <c r="BG115" i="1"/>
  <c r="BG114" i="1"/>
  <c r="BG113" i="1"/>
  <c r="BG112" i="1"/>
  <c r="BG111" i="1"/>
  <c r="BG110" i="1"/>
  <c r="BG109" i="1"/>
  <c r="BG108" i="1"/>
  <c r="BG107" i="1"/>
  <c r="BG106" i="1"/>
  <c r="BG105" i="1"/>
  <c r="BG104" i="1"/>
  <c r="BG103" i="1"/>
  <c r="BG102" i="1"/>
  <c r="BG101" i="1"/>
  <c r="BG100" i="1"/>
  <c r="BG99" i="1"/>
  <c r="BG98" i="1"/>
  <c r="BG97" i="1"/>
  <c r="BG96" i="1"/>
  <c r="BG95" i="1"/>
  <c r="BG94" i="1"/>
  <c r="BG93" i="1"/>
  <c r="BG92" i="1"/>
  <c r="BG91" i="1"/>
  <c r="BG90" i="1"/>
  <c r="BG89" i="1"/>
  <c r="BG88" i="1"/>
  <c r="BG87" i="1"/>
  <c r="BG86" i="1"/>
  <c r="BG85" i="1"/>
  <c r="BG84" i="1"/>
  <c r="BG83" i="1"/>
  <c r="BG82" i="1"/>
  <c r="BG81" i="1"/>
  <c r="BG80" i="1"/>
  <c r="BG79" i="1"/>
  <c r="BG78" i="1"/>
  <c r="BG77" i="1"/>
  <c r="BG76" i="1"/>
  <c r="BG75" i="1"/>
  <c r="BG74" i="1"/>
  <c r="BG73" i="1"/>
  <c r="BG72" i="1"/>
  <c r="BG71" i="1"/>
  <c r="BG70" i="1"/>
  <c r="BG69" i="1"/>
  <c r="BG68" i="1"/>
  <c r="BG67" i="1"/>
  <c r="BG66" i="1"/>
  <c r="BG65" i="1"/>
  <c r="BG64" i="1"/>
  <c r="BG63" i="1"/>
  <c r="BG62" i="1"/>
  <c r="BG61" i="1"/>
  <c r="BG60" i="1"/>
  <c r="BG59" i="1"/>
  <c r="BG58" i="1"/>
  <c r="BG57" i="1"/>
  <c r="BG56" i="1"/>
  <c r="BG55" i="1"/>
  <c r="BG54" i="1"/>
  <c r="BG53" i="1"/>
  <c r="BG52" i="1"/>
  <c r="BG51" i="1"/>
  <c r="BG50" i="1"/>
  <c r="BG49" i="1"/>
  <c r="BG48" i="1"/>
  <c r="BG47" i="1"/>
  <c r="BG46" i="1"/>
  <c r="BG45" i="1"/>
  <c r="BG44" i="1"/>
  <c r="BG43" i="1"/>
  <c r="BG42" i="1"/>
  <c r="BG41" i="1"/>
  <c r="BG40" i="1"/>
  <c r="BG39" i="1"/>
  <c r="BG38" i="1"/>
  <c r="BG37" i="1"/>
  <c r="BG36" i="1"/>
  <c r="BG35" i="1"/>
  <c r="BG34" i="1"/>
  <c r="BG33" i="1"/>
  <c r="BG32" i="1"/>
  <c r="BG31" i="1"/>
  <c r="BG30" i="1"/>
  <c r="BG29" i="1"/>
  <c r="BG28" i="1"/>
  <c r="BG27" i="1"/>
  <c r="BG26" i="1"/>
  <c r="BG25" i="1"/>
  <c r="BG24" i="1"/>
  <c r="BG23" i="1"/>
  <c r="BG22" i="1"/>
  <c r="BG21" i="1"/>
  <c r="BH116" i="1"/>
  <c r="BI116" i="1" s="1"/>
  <c r="BJ116" i="1" s="1"/>
  <c r="BH115" i="1"/>
  <c r="BI115" i="1" s="1"/>
  <c r="BJ115" i="1" s="1"/>
  <c r="BH114" i="1"/>
  <c r="BI114" i="1" s="1"/>
  <c r="BJ114" i="1" s="1"/>
  <c r="BH113" i="1"/>
  <c r="BI113" i="1" s="1"/>
  <c r="BJ113" i="1" s="1"/>
  <c r="BH112" i="1"/>
  <c r="BI112" i="1" s="1"/>
  <c r="BJ112" i="1" s="1"/>
  <c r="BH111" i="1"/>
  <c r="BI111" i="1" s="1"/>
  <c r="BJ111" i="1" s="1"/>
  <c r="BH110" i="1"/>
  <c r="BI110" i="1" s="1"/>
  <c r="BJ110" i="1" s="1"/>
  <c r="BH109" i="1"/>
  <c r="BI109" i="1" s="1"/>
  <c r="BJ109" i="1" s="1"/>
  <c r="BH108" i="1"/>
  <c r="BI108" i="1" s="1"/>
  <c r="BJ108" i="1" s="1"/>
  <c r="BH107" i="1"/>
  <c r="BI107" i="1" s="1"/>
  <c r="BJ107" i="1" s="1"/>
  <c r="BH106" i="1"/>
  <c r="BI106" i="1" s="1"/>
  <c r="BJ106" i="1" s="1"/>
  <c r="BH105" i="1"/>
  <c r="BI105" i="1" s="1"/>
  <c r="BJ105" i="1" s="1"/>
  <c r="BH104" i="1"/>
  <c r="BI104" i="1" s="1"/>
  <c r="BJ104" i="1" s="1"/>
  <c r="BH103" i="1"/>
  <c r="BI103" i="1" s="1"/>
  <c r="BJ103" i="1" s="1"/>
  <c r="BH102" i="1"/>
  <c r="BI102" i="1" s="1"/>
  <c r="BJ102" i="1" s="1"/>
  <c r="BH101" i="1"/>
  <c r="BI101" i="1" s="1"/>
  <c r="BJ101" i="1" s="1"/>
  <c r="BH100" i="1"/>
  <c r="BI100" i="1" s="1"/>
  <c r="BJ100" i="1" s="1"/>
  <c r="BH99" i="1"/>
  <c r="BI99" i="1" s="1"/>
  <c r="BJ99" i="1" s="1"/>
  <c r="BH98" i="1"/>
  <c r="BI98" i="1" s="1"/>
  <c r="BJ98" i="1" s="1"/>
  <c r="BH97" i="1"/>
  <c r="BI97" i="1" s="1"/>
  <c r="BJ97" i="1" s="1"/>
  <c r="BH96" i="1"/>
  <c r="BI96" i="1" s="1"/>
  <c r="BJ96" i="1" s="1"/>
  <c r="BH95" i="1"/>
  <c r="BI95" i="1" s="1"/>
  <c r="BJ95" i="1" s="1"/>
  <c r="BH94" i="1"/>
  <c r="BI94" i="1" s="1"/>
  <c r="BJ94" i="1" s="1"/>
  <c r="BH93" i="1"/>
  <c r="BI93" i="1" s="1"/>
  <c r="BJ93" i="1" s="1"/>
  <c r="BH92" i="1"/>
  <c r="BI92" i="1" s="1"/>
  <c r="BJ92" i="1" s="1"/>
  <c r="BH91" i="1"/>
  <c r="BI91" i="1" s="1"/>
  <c r="BJ91" i="1" s="1"/>
  <c r="BH90" i="1"/>
  <c r="BI90" i="1" s="1"/>
  <c r="BJ90" i="1" s="1"/>
  <c r="BH89" i="1"/>
  <c r="BI89" i="1" s="1"/>
  <c r="BJ89" i="1" s="1"/>
  <c r="BH88" i="1"/>
  <c r="BI88" i="1" s="1"/>
  <c r="BJ88" i="1" s="1"/>
  <c r="BH87" i="1"/>
  <c r="BI87" i="1" s="1"/>
  <c r="BJ87" i="1" s="1"/>
  <c r="BH86" i="1"/>
  <c r="BI86" i="1" s="1"/>
  <c r="BJ86" i="1" s="1"/>
  <c r="BH85" i="1"/>
  <c r="BI85" i="1" s="1"/>
  <c r="BJ85" i="1" s="1"/>
  <c r="BH84" i="1"/>
  <c r="BI84" i="1" s="1"/>
  <c r="BJ84" i="1" s="1"/>
  <c r="BH83" i="1"/>
  <c r="BI83" i="1" s="1"/>
  <c r="BJ83" i="1" s="1"/>
  <c r="BH82" i="1"/>
  <c r="BI82" i="1" s="1"/>
  <c r="BJ82" i="1" s="1"/>
  <c r="BH81" i="1"/>
  <c r="BI81" i="1" s="1"/>
  <c r="BJ81" i="1" s="1"/>
  <c r="BH80" i="1"/>
  <c r="BI80" i="1" s="1"/>
  <c r="BJ80" i="1" s="1"/>
  <c r="BH79" i="1"/>
  <c r="BI79" i="1" s="1"/>
  <c r="BJ79" i="1" s="1"/>
  <c r="BH78" i="1"/>
  <c r="BI78" i="1" s="1"/>
  <c r="BJ78" i="1" s="1"/>
  <c r="BH77" i="1"/>
  <c r="BI77" i="1" s="1"/>
  <c r="BJ77" i="1" s="1"/>
  <c r="BH76" i="1"/>
  <c r="BI76" i="1" s="1"/>
  <c r="BJ76" i="1" s="1"/>
  <c r="BH75" i="1"/>
  <c r="BI75" i="1" s="1"/>
  <c r="BJ75" i="1" s="1"/>
  <c r="BH74" i="1"/>
  <c r="BI74" i="1" s="1"/>
  <c r="BJ74" i="1" s="1"/>
  <c r="BH73" i="1"/>
  <c r="BI73" i="1" s="1"/>
  <c r="BJ73" i="1" s="1"/>
  <c r="BH72" i="1"/>
  <c r="BI72" i="1" s="1"/>
  <c r="BJ72" i="1" s="1"/>
  <c r="BH71" i="1"/>
  <c r="BI71" i="1" s="1"/>
  <c r="BJ71" i="1" s="1"/>
  <c r="BH70" i="1"/>
  <c r="BI70" i="1" s="1"/>
  <c r="BJ70" i="1" s="1"/>
  <c r="BH69" i="1"/>
  <c r="BI69" i="1" s="1"/>
  <c r="BJ69" i="1" s="1"/>
  <c r="BH68" i="1"/>
  <c r="BI68" i="1" s="1"/>
  <c r="BJ68" i="1" s="1"/>
  <c r="BH67" i="1"/>
  <c r="BI67" i="1" s="1"/>
  <c r="BJ67" i="1" s="1"/>
  <c r="BH66" i="1"/>
  <c r="BI66" i="1" s="1"/>
  <c r="BJ66" i="1" s="1"/>
  <c r="BH65" i="1"/>
  <c r="BI65" i="1" s="1"/>
  <c r="BJ65" i="1" s="1"/>
  <c r="BH64" i="1"/>
  <c r="BI64" i="1" s="1"/>
  <c r="BJ64" i="1" s="1"/>
  <c r="BH63" i="1"/>
  <c r="BI63" i="1" s="1"/>
  <c r="BJ63" i="1" s="1"/>
  <c r="BH62" i="1"/>
  <c r="BI62" i="1" s="1"/>
  <c r="BJ62" i="1" s="1"/>
  <c r="BH61" i="1"/>
  <c r="BI61" i="1" s="1"/>
  <c r="BJ61" i="1" s="1"/>
  <c r="BH60" i="1"/>
  <c r="BI60" i="1" s="1"/>
  <c r="BJ60" i="1" s="1"/>
  <c r="BH59" i="1"/>
  <c r="BI59" i="1" s="1"/>
  <c r="BJ59" i="1" s="1"/>
  <c r="BH58" i="1"/>
  <c r="BI58" i="1" s="1"/>
  <c r="BJ58" i="1" s="1"/>
  <c r="BH57" i="1"/>
  <c r="BI57" i="1" s="1"/>
  <c r="BJ57" i="1" s="1"/>
  <c r="BH56" i="1"/>
  <c r="BI56" i="1" s="1"/>
  <c r="BJ56" i="1" s="1"/>
  <c r="BH55" i="1"/>
  <c r="BI55" i="1" s="1"/>
  <c r="BJ55" i="1" s="1"/>
  <c r="BH54" i="1"/>
  <c r="BI54" i="1" s="1"/>
  <c r="BJ54" i="1" s="1"/>
  <c r="BH53" i="1"/>
  <c r="BI53" i="1" s="1"/>
  <c r="BJ53" i="1" s="1"/>
  <c r="BH52" i="1"/>
  <c r="BI52" i="1" s="1"/>
  <c r="BJ52" i="1" s="1"/>
  <c r="BH51" i="1"/>
  <c r="BI51" i="1" s="1"/>
  <c r="BJ51" i="1" s="1"/>
  <c r="BH50" i="1"/>
  <c r="BI50" i="1" s="1"/>
  <c r="BJ50" i="1" s="1"/>
  <c r="BH49" i="1"/>
  <c r="BI49" i="1" s="1"/>
  <c r="BJ49" i="1" s="1"/>
  <c r="BH48" i="1"/>
  <c r="BI48" i="1" s="1"/>
  <c r="BJ48" i="1" s="1"/>
  <c r="BH47" i="1"/>
  <c r="BI47" i="1" s="1"/>
  <c r="BJ47" i="1" s="1"/>
  <c r="BH46" i="1"/>
  <c r="BI46" i="1" s="1"/>
  <c r="BJ46" i="1" s="1"/>
  <c r="BH45" i="1"/>
  <c r="BI45" i="1" s="1"/>
  <c r="BJ45" i="1" s="1"/>
  <c r="BH44" i="1"/>
  <c r="BI44" i="1" s="1"/>
  <c r="BJ44" i="1" s="1"/>
  <c r="BH43" i="1"/>
  <c r="BI43" i="1" s="1"/>
  <c r="BJ43" i="1" s="1"/>
  <c r="BH42" i="1"/>
  <c r="BI42" i="1" s="1"/>
  <c r="BJ42" i="1" s="1"/>
  <c r="BH41" i="1"/>
  <c r="BI41" i="1" s="1"/>
  <c r="BJ41" i="1" s="1"/>
  <c r="BH40" i="1"/>
  <c r="BI40" i="1" s="1"/>
  <c r="BJ40" i="1" s="1"/>
  <c r="BH39" i="1"/>
  <c r="BI39" i="1" s="1"/>
  <c r="BJ39" i="1" s="1"/>
  <c r="BH38" i="1"/>
  <c r="BI38" i="1" s="1"/>
  <c r="BJ38" i="1" s="1"/>
  <c r="BH37" i="1"/>
  <c r="BI37" i="1" s="1"/>
  <c r="BJ37" i="1" s="1"/>
  <c r="BH36" i="1"/>
  <c r="BI36" i="1" s="1"/>
  <c r="BJ36" i="1" s="1"/>
  <c r="BH35" i="1"/>
  <c r="BI35" i="1" s="1"/>
  <c r="BJ35" i="1" s="1"/>
  <c r="BH34" i="1"/>
  <c r="BI34" i="1" s="1"/>
  <c r="BJ34" i="1" s="1"/>
  <c r="BH33" i="1"/>
  <c r="BI33" i="1" s="1"/>
  <c r="BJ33" i="1" s="1"/>
  <c r="BH32" i="1"/>
  <c r="BI32" i="1" s="1"/>
  <c r="BJ32" i="1" s="1"/>
  <c r="BH31" i="1"/>
  <c r="BI31" i="1" s="1"/>
  <c r="BJ31" i="1" s="1"/>
  <c r="BH30" i="1"/>
  <c r="BI30" i="1" s="1"/>
  <c r="BJ30" i="1" s="1"/>
  <c r="BH29" i="1"/>
  <c r="BI29" i="1" s="1"/>
  <c r="BJ29" i="1" s="1"/>
  <c r="BH28" i="1"/>
  <c r="BI28" i="1" s="1"/>
  <c r="BJ28" i="1" s="1"/>
  <c r="BH27" i="1"/>
  <c r="BI27" i="1" s="1"/>
  <c r="BJ27" i="1" s="1"/>
  <c r="BH26" i="1"/>
  <c r="BI26" i="1" s="1"/>
  <c r="BJ26" i="1" s="1"/>
  <c r="BH25" i="1"/>
  <c r="BI25" i="1" s="1"/>
  <c r="BJ25" i="1" s="1"/>
  <c r="BH24" i="1"/>
  <c r="BI24" i="1" s="1"/>
  <c r="BJ24" i="1" s="1"/>
  <c r="BH23" i="1"/>
  <c r="BI23" i="1" s="1"/>
  <c r="BJ23" i="1" s="1"/>
  <c r="BH22" i="1"/>
  <c r="BI22" i="1" s="1"/>
  <c r="BJ22" i="1" s="1"/>
  <c r="BH21" i="1"/>
  <c r="BI21" i="1" s="1"/>
  <c r="BJ21" i="1" s="1"/>
  <c r="BH20" i="1"/>
  <c r="BI20" i="1" s="1"/>
  <c r="BJ20" i="1" s="1"/>
  <c r="BH19" i="1"/>
  <c r="BI19" i="1" s="1"/>
  <c r="BJ19" i="1" s="1"/>
  <c r="BF116" i="1"/>
  <c r="BE116" i="1"/>
  <c r="BD116" i="1"/>
  <c r="AY116" i="1"/>
  <c r="AX116" i="1"/>
  <c r="BF115" i="1"/>
  <c r="BE115" i="1"/>
  <c r="BD115" i="1"/>
  <c r="AY115" i="1"/>
  <c r="AX115" i="1"/>
  <c r="BF114" i="1"/>
  <c r="BE114" i="1"/>
  <c r="BD114" i="1"/>
  <c r="AY114" i="1"/>
  <c r="AX114" i="1"/>
  <c r="BF113" i="1"/>
  <c r="BE113" i="1"/>
  <c r="BD113" i="1"/>
  <c r="AY113" i="1"/>
  <c r="AX113" i="1"/>
  <c r="BF112" i="1"/>
  <c r="BE112" i="1"/>
  <c r="BD112" i="1"/>
  <c r="AY112" i="1"/>
  <c r="AX112" i="1"/>
  <c r="BF111" i="1"/>
  <c r="BE111" i="1"/>
  <c r="BD111" i="1"/>
  <c r="AY111" i="1"/>
  <c r="AX111" i="1"/>
  <c r="BF110" i="1"/>
  <c r="BE110" i="1"/>
  <c r="BD110" i="1"/>
  <c r="AY110" i="1"/>
  <c r="AX110" i="1"/>
  <c r="BF109" i="1"/>
  <c r="BE109" i="1"/>
  <c r="BD109" i="1"/>
  <c r="AY109" i="1"/>
  <c r="AX109" i="1"/>
  <c r="BF108" i="1"/>
  <c r="BE108" i="1"/>
  <c r="BD108" i="1"/>
  <c r="AY108" i="1"/>
  <c r="AX108" i="1"/>
  <c r="BF107" i="1"/>
  <c r="BE107" i="1"/>
  <c r="BD107" i="1"/>
  <c r="AY107" i="1"/>
  <c r="AX107" i="1"/>
  <c r="BF106" i="1"/>
  <c r="BE106" i="1"/>
  <c r="BD106" i="1"/>
  <c r="AY106" i="1"/>
  <c r="AX106" i="1"/>
  <c r="BF105" i="1"/>
  <c r="BE105" i="1"/>
  <c r="BD105" i="1"/>
  <c r="AY105" i="1"/>
  <c r="AX105" i="1"/>
  <c r="BF104" i="1"/>
  <c r="BE104" i="1"/>
  <c r="BD104" i="1"/>
  <c r="AY104" i="1"/>
  <c r="AX104" i="1"/>
  <c r="BF103" i="1"/>
  <c r="BE103" i="1"/>
  <c r="BD103" i="1"/>
  <c r="AY103" i="1"/>
  <c r="AX103" i="1"/>
  <c r="BF102" i="1"/>
  <c r="BE102" i="1"/>
  <c r="BD102" i="1"/>
  <c r="AY102" i="1"/>
  <c r="AX102" i="1"/>
  <c r="BF101" i="1"/>
  <c r="BE101" i="1"/>
  <c r="BD101" i="1"/>
  <c r="AY101" i="1"/>
  <c r="AX101" i="1"/>
  <c r="BF100" i="1"/>
  <c r="BE100" i="1"/>
  <c r="BD100" i="1"/>
  <c r="AY100" i="1"/>
  <c r="AX100" i="1"/>
  <c r="BF99" i="1"/>
  <c r="BE99" i="1"/>
  <c r="BD99" i="1"/>
  <c r="AY99" i="1"/>
  <c r="AX99" i="1"/>
  <c r="BF98" i="1"/>
  <c r="BE98" i="1"/>
  <c r="BD98" i="1"/>
  <c r="AY98" i="1"/>
  <c r="AX98" i="1"/>
  <c r="BF97" i="1"/>
  <c r="BE97" i="1"/>
  <c r="BD97" i="1"/>
  <c r="AY97" i="1"/>
  <c r="AX97" i="1"/>
  <c r="BF96" i="1"/>
  <c r="BE96" i="1"/>
  <c r="BD96" i="1"/>
  <c r="AY96" i="1"/>
  <c r="AX96" i="1"/>
  <c r="BF95" i="1"/>
  <c r="BE95" i="1"/>
  <c r="BD95" i="1"/>
  <c r="AY95" i="1"/>
  <c r="AX95" i="1"/>
  <c r="BF94" i="1"/>
  <c r="BE94" i="1"/>
  <c r="BD94" i="1"/>
  <c r="AY94" i="1"/>
  <c r="AX94" i="1"/>
  <c r="BF93" i="1"/>
  <c r="BE93" i="1"/>
  <c r="BD93" i="1"/>
  <c r="AY93" i="1"/>
  <c r="AX93" i="1"/>
  <c r="BF92" i="1"/>
  <c r="BE92" i="1"/>
  <c r="BD92" i="1"/>
  <c r="AY92" i="1"/>
  <c r="AX92" i="1"/>
  <c r="BF91" i="1"/>
  <c r="BE91" i="1"/>
  <c r="BD91" i="1"/>
  <c r="AY91" i="1"/>
  <c r="AX91" i="1"/>
  <c r="BF90" i="1"/>
  <c r="BE90" i="1"/>
  <c r="BD90" i="1"/>
  <c r="AY90" i="1"/>
  <c r="AX90" i="1"/>
  <c r="BF89" i="1"/>
  <c r="BE89" i="1"/>
  <c r="BD89" i="1"/>
  <c r="AY89" i="1"/>
  <c r="AX89" i="1"/>
  <c r="BF88" i="1"/>
  <c r="BE88" i="1"/>
  <c r="BD88" i="1"/>
  <c r="AY88" i="1"/>
  <c r="AX88" i="1"/>
  <c r="BF87" i="1"/>
  <c r="BE87" i="1"/>
  <c r="BD87" i="1"/>
  <c r="AY87" i="1"/>
  <c r="AX87" i="1"/>
  <c r="BF86" i="1"/>
  <c r="BE86" i="1"/>
  <c r="BD86" i="1"/>
  <c r="AY86" i="1"/>
  <c r="AX86" i="1"/>
  <c r="BF85" i="1"/>
  <c r="BE85" i="1"/>
  <c r="BD85" i="1"/>
  <c r="AY85" i="1"/>
  <c r="AX85" i="1"/>
  <c r="BF84" i="1"/>
  <c r="BE84" i="1"/>
  <c r="BD84" i="1"/>
  <c r="AY84" i="1"/>
  <c r="AX84" i="1"/>
  <c r="BF83" i="1"/>
  <c r="BE83" i="1"/>
  <c r="BD83" i="1"/>
  <c r="AY83" i="1"/>
  <c r="AX83" i="1"/>
  <c r="BF82" i="1"/>
  <c r="BE82" i="1"/>
  <c r="BD82" i="1"/>
  <c r="AY82" i="1"/>
  <c r="AX82" i="1"/>
  <c r="BF81" i="1"/>
  <c r="BE81" i="1"/>
  <c r="BD81" i="1"/>
  <c r="AY81" i="1"/>
  <c r="AX81" i="1"/>
  <c r="BF80" i="1"/>
  <c r="BE80" i="1"/>
  <c r="BD80" i="1"/>
  <c r="AY80" i="1"/>
  <c r="AX80" i="1"/>
  <c r="BF79" i="1"/>
  <c r="BE79" i="1"/>
  <c r="BD79" i="1"/>
  <c r="AY79" i="1"/>
  <c r="AX79" i="1"/>
  <c r="BF78" i="1"/>
  <c r="BE78" i="1"/>
  <c r="BD78" i="1"/>
  <c r="AY78" i="1"/>
  <c r="AX78" i="1"/>
  <c r="BF77" i="1"/>
  <c r="BE77" i="1"/>
  <c r="BD77" i="1"/>
  <c r="AY77" i="1"/>
  <c r="AX77" i="1"/>
  <c r="BF76" i="1"/>
  <c r="BE76" i="1"/>
  <c r="BD76" i="1"/>
  <c r="AY76" i="1"/>
  <c r="AX76" i="1"/>
  <c r="BF75" i="1"/>
  <c r="BE75" i="1"/>
  <c r="BD75" i="1"/>
  <c r="AY75" i="1"/>
  <c r="AX75" i="1"/>
  <c r="BF74" i="1"/>
  <c r="BE74" i="1"/>
  <c r="BD74" i="1"/>
  <c r="AY74" i="1"/>
  <c r="AX74" i="1"/>
  <c r="BF73" i="1"/>
  <c r="BE73" i="1"/>
  <c r="BD73" i="1"/>
  <c r="AY73" i="1"/>
  <c r="AX73" i="1"/>
  <c r="BF72" i="1"/>
  <c r="BE72" i="1"/>
  <c r="BD72" i="1"/>
  <c r="AY72" i="1"/>
  <c r="AX72" i="1"/>
  <c r="BF71" i="1"/>
  <c r="BE71" i="1"/>
  <c r="BD71" i="1"/>
  <c r="AY71" i="1"/>
  <c r="AX71" i="1"/>
  <c r="BF70" i="1"/>
  <c r="BE70" i="1"/>
  <c r="BD70" i="1"/>
  <c r="AY70" i="1"/>
  <c r="AX70" i="1"/>
  <c r="BF69" i="1"/>
  <c r="BE69" i="1"/>
  <c r="BD69" i="1"/>
  <c r="AY69" i="1"/>
  <c r="AX69" i="1"/>
  <c r="BF68" i="1"/>
  <c r="BE68" i="1"/>
  <c r="BD68" i="1"/>
  <c r="AY68" i="1"/>
  <c r="AX68" i="1"/>
  <c r="BF67" i="1"/>
  <c r="BE67" i="1"/>
  <c r="BD67" i="1"/>
  <c r="AY67" i="1"/>
  <c r="AX67" i="1"/>
  <c r="BF66" i="1"/>
  <c r="BE66" i="1"/>
  <c r="BD66" i="1"/>
  <c r="AY66" i="1"/>
  <c r="AX66" i="1"/>
  <c r="BF65" i="1"/>
  <c r="BE65" i="1"/>
  <c r="BD65" i="1"/>
  <c r="AY65" i="1"/>
  <c r="AX65" i="1"/>
  <c r="BF64" i="1"/>
  <c r="BE64" i="1"/>
  <c r="BD64" i="1"/>
  <c r="AY64" i="1"/>
  <c r="AX64" i="1"/>
  <c r="BF63" i="1"/>
  <c r="BE63" i="1"/>
  <c r="BD63" i="1"/>
  <c r="AY63" i="1"/>
  <c r="AX63" i="1"/>
  <c r="BF62" i="1"/>
  <c r="BE62" i="1"/>
  <c r="BD62" i="1"/>
  <c r="AY62" i="1"/>
  <c r="AX62" i="1"/>
  <c r="BF61" i="1"/>
  <c r="BE61" i="1"/>
  <c r="BD61" i="1"/>
  <c r="AY61" i="1"/>
  <c r="AX61" i="1"/>
  <c r="BF60" i="1"/>
  <c r="BE60" i="1"/>
  <c r="BD60" i="1"/>
  <c r="AY60" i="1"/>
  <c r="AX60" i="1"/>
  <c r="BF59" i="1"/>
  <c r="BE59" i="1"/>
  <c r="BD59" i="1"/>
  <c r="AY59" i="1"/>
  <c r="AX59" i="1"/>
  <c r="BF58" i="1"/>
  <c r="BE58" i="1"/>
  <c r="BD58" i="1"/>
  <c r="AY58" i="1"/>
  <c r="AX58" i="1"/>
  <c r="BF57" i="1"/>
  <c r="BE57" i="1"/>
  <c r="BD57" i="1"/>
  <c r="AY57" i="1"/>
  <c r="AX57" i="1"/>
  <c r="BF56" i="1"/>
  <c r="BE56" i="1"/>
  <c r="BD56" i="1"/>
  <c r="AY56" i="1"/>
  <c r="AX56" i="1"/>
  <c r="BF55" i="1"/>
  <c r="BE55" i="1"/>
  <c r="BD55" i="1"/>
  <c r="AY55" i="1"/>
  <c r="AX55" i="1"/>
  <c r="BF54" i="1"/>
  <c r="BE54" i="1"/>
  <c r="BD54" i="1"/>
  <c r="AY54" i="1"/>
  <c r="AX54" i="1"/>
  <c r="BF53" i="1"/>
  <c r="BE53" i="1"/>
  <c r="BD53" i="1"/>
  <c r="AY53" i="1"/>
  <c r="AX53" i="1"/>
  <c r="BF52" i="1"/>
  <c r="BE52" i="1"/>
  <c r="BD52" i="1"/>
  <c r="AY52" i="1"/>
  <c r="AX52" i="1"/>
  <c r="BF51" i="1"/>
  <c r="BE51" i="1"/>
  <c r="BD51" i="1"/>
  <c r="AY51" i="1"/>
  <c r="AX51" i="1"/>
  <c r="BF50" i="1"/>
  <c r="BE50" i="1"/>
  <c r="BD50" i="1"/>
  <c r="AY50" i="1"/>
  <c r="AX50" i="1"/>
  <c r="BF49" i="1"/>
  <c r="BE49" i="1"/>
  <c r="BD49" i="1"/>
  <c r="AY49" i="1"/>
  <c r="AX49" i="1"/>
  <c r="BF48" i="1"/>
  <c r="BE48" i="1"/>
  <c r="BD48" i="1"/>
  <c r="AY48" i="1"/>
  <c r="AX48" i="1"/>
  <c r="BF47" i="1"/>
  <c r="BE47" i="1"/>
  <c r="BD47" i="1"/>
  <c r="AY47" i="1"/>
  <c r="AX47" i="1"/>
  <c r="BF46" i="1"/>
  <c r="BE46" i="1"/>
  <c r="BD46" i="1"/>
  <c r="AY46" i="1"/>
  <c r="AX46" i="1"/>
  <c r="BF45" i="1"/>
  <c r="BE45" i="1"/>
  <c r="BD45" i="1"/>
  <c r="AY45" i="1"/>
  <c r="AX45" i="1"/>
  <c r="BF44" i="1"/>
  <c r="BE44" i="1"/>
  <c r="BD44" i="1"/>
  <c r="AY44" i="1"/>
  <c r="AX44" i="1"/>
  <c r="BF43" i="1"/>
  <c r="BE43" i="1"/>
  <c r="BD43" i="1"/>
  <c r="AY43" i="1"/>
  <c r="AX43" i="1"/>
  <c r="BF42" i="1"/>
  <c r="BE42" i="1"/>
  <c r="BD42" i="1"/>
  <c r="AY42" i="1"/>
  <c r="AX42" i="1"/>
  <c r="BF41" i="1"/>
  <c r="BE41" i="1"/>
  <c r="BD41" i="1"/>
  <c r="AY41" i="1"/>
  <c r="AX41" i="1"/>
  <c r="BF40" i="1"/>
  <c r="BE40" i="1"/>
  <c r="BD40" i="1"/>
  <c r="AY40" i="1"/>
  <c r="AX40" i="1"/>
  <c r="BF39" i="1"/>
  <c r="BE39" i="1"/>
  <c r="BD39" i="1"/>
  <c r="AY39" i="1"/>
  <c r="AX39" i="1"/>
  <c r="BF38" i="1"/>
  <c r="BE38" i="1"/>
  <c r="BD38" i="1"/>
  <c r="AY38" i="1"/>
  <c r="AX38" i="1"/>
  <c r="BF37" i="1"/>
  <c r="BE37" i="1"/>
  <c r="BD37" i="1"/>
  <c r="AY37" i="1"/>
  <c r="AX37" i="1"/>
  <c r="BF36" i="1"/>
  <c r="BE36" i="1"/>
  <c r="BD36" i="1"/>
  <c r="AY36" i="1"/>
  <c r="AX36" i="1"/>
  <c r="BF35" i="1"/>
  <c r="BE35" i="1"/>
  <c r="BD35" i="1"/>
  <c r="AY35" i="1"/>
  <c r="AX35" i="1"/>
  <c r="BF34" i="1"/>
  <c r="BE34" i="1"/>
  <c r="BD34" i="1"/>
  <c r="AY34" i="1"/>
  <c r="AX34" i="1"/>
  <c r="BF33" i="1"/>
  <c r="BE33" i="1"/>
  <c r="BD33" i="1"/>
  <c r="AY33" i="1"/>
  <c r="AX33" i="1"/>
  <c r="BF32" i="1"/>
  <c r="BE32" i="1"/>
  <c r="BD32" i="1"/>
  <c r="AY32" i="1"/>
  <c r="AX32" i="1"/>
  <c r="BF31" i="1"/>
  <c r="BE31" i="1"/>
  <c r="BD31" i="1"/>
  <c r="AY31" i="1"/>
  <c r="AX31" i="1"/>
  <c r="BF30" i="1"/>
  <c r="BE30" i="1"/>
  <c r="BD30" i="1"/>
  <c r="AY30" i="1"/>
  <c r="AX30" i="1"/>
  <c r="BF29" i="1"/>
  <c r="BE29" i="1"/>
  <c r="BD29" i="1"/>
  <c r="AY29" i="1"/>
  <c r="AX29" i="1"/>
  <c r="BF28" i="1"/>
  <c r="BE28" i="1"/>
  <c r="BD28" i="1"/>
  <c r="AY28" i="1"/>
  <c r="AX28" i="1"/>
  <c r="BF27" i="1"/>
  <c r="BE27" i="1"/>
  <c r="BD27" i="1"/>
  <c r="AY27" i="1"/>
  <c r="AX27" i="1"/>
  <c r="BF26" i="1"/>
  <c r="BE26" i="1"/>
  <c r="BD26" i="1"/>
  <c r="AY26" i="1"/>
  <c r="AX26" i="1"/>
  <c r="BF25" i="1"/>
  <c r="BE25" i="1"/>
  <c r="BD25" i="1"/>
  <c r="AY25" i="1"/>
  <c r="AX25" i="1"/>
  <c r="BF24" i="1"/>
  <c r="BE24" i="1"/>
  <c r="BD24" i="1"/>
  <c r="AY24" i="1"/>
  <c r="AX24" i="1"/>
  <c r="BF23" i="1"/>
  <c r="BE23" i="1"/>
  <c r="BD23" i="1"/>
  <c r="AY23" i="1"/>
  <c r="AX23" i="1"/>
  <c r="BF22" i="1"/>
  <c r="BE22" i="1"/>
  <c r="BD22" i="1"/>
  <c r="AY22" i="1"/>
  <c r="AX22" i="1"/>
  <c r="BF21" i="1"/>
  <c r="BE21" i="1"/>
  <c r="BD21" i="1"/>
  <c r="AY21" i="1"/>
  <c r="AX21" i="1"/>
  <c r="BE20" i="1"/>
  <c r="BF20" i="1"/>
  <c r="BG20" i="1"/>
  <c r="BD20" i="1"/>
  <c r="AY20" i="1"/>
  <c r="AX20" i="1"/>
  <c r="BE19" i="1"/>
  <c r="BF19" i="1"/>
  <c r="BG19" i="1"/>
  <c r="BD19" i="1"/>
  <c r="AY19" i="1"/>
  <c r="AX19" i="1"/>
  <c r="AI111" i="1"/>
  <c r="AI110" i="1"/>
  <c r="AI109" i="1"/>
  <c r="AI106" i="1"/>
  <c r="AI105" i="1"/>
  <c r="AI104" i="1"/>
  <c r="AI103" i="1"/>
  <c r="AI102" i="1"/>
  <c r="AI98" i="1"/>
  <c r="AI97" i="1"/>
  <c r="AI96" i="1"/>
  <c r="AI95" i="1"/>
  <c r="AI93" i="1"/>
  <c r="AI92" i="1"/>
  <c r="AI89" i="1"/>
  <c r="AI87" i="1"/>
  <c r="AI86" i="1"/>
  <c r="AI85" i="1"/>
  <c r="AI81" i="1"/>
  <c r="AI79" i="1"/>
  <c r="AI78" i="1"/>
  <c r="AI77" i="1"/>
  <c r="AI73" i="1"/>
  <c r="AI72" i="1"/>
  <c r="AI70" i="1"/>
  <c r="AI69" i="1"/>
  <c r="AI68" i="1"/>
  <c r="AI62" i="1"/>
  <c r="AI61" i="1"/>
  <c r="AI55" i="1"/>
  <c r="AI54" i="1"/>
  <c r="AI53" i="1"/>
  <c r="AI48" i="1"/>
  <c r="AI47" i="1"/>
  <c r="AI46" i="1"/>
  <c r="AI40" i="1"/>
  <c r="AI39" i="1"/>
  <c r="AI38" i="1"/>
  <c r="AI37" i="1"/>
  <c r="AI32" i="1"/>
  <c r="AI31" i="1"/>
  <c r="AI30" i="1"/>
  <c r="AI24" i="1"/>
  <c r="AI23" i="1"/>
  <c r="AI22" i="1"/>
  <c r="AI21" i="1"/>
  <c r="AJ20" i="1"/>
  <c r="BC87" i="1"/>
  <c r="BB95" i="1"/>
  <c r="BB103" i="1"/>
  <c r="BA24" i="1"/>
  <c r="BA41" i="1"/>
  <c r="BA48" i="1"/>
  <c r="BA70" i="1"/>
  <c r="BB92" i="1"/>
  <c r="BC95" i="1"/>
  <c r="BB104" i="1"/>
  <c r="BB45" i="1"/>
  <c r="BC45" i="1"/>
  <c r="AI75" i="1"/>
  <c r="AZ56" i="1"/>
  <c r="BC70" i="1"/>
  <c r="AZ70" i="1"/>
  <c r="BC78" i="1"/>
  <c r="BC34" i="1"/>
  <c r="AZ53" i="1"/>
  <c r="BC53" i="1"/>
  <c r="AZ42" i="1"/>
  <c r="BB42" i="1"/>
  <c r="AZ61" i="1"/>
  <c r="BB24" i="1"/>
  <c r="AZ24" i="1"/>
  <c r="BB69" i="1"/>
  <c r="AZ69" i="1"/>
  <c r="BC69" i="1"/>
  <c r="BC96" i="1"/>
  <c r="BA96" i="1"/>
  <c r="AZ23" i="1"/>
  <c r="AZ47" i="1"/>
  <c r="AZ55" i="1"/>
  <c r="AZ63" i="1"/>
  <c r="BC23" i="1"/>
  <c r="BC47" i="1"/>
  <c r="BC55" i="1"/>
  <c r="BC62" i="1" l="1"/>
  <c r="BB62" i="1"/>
  <c r="BA62" i="1"/>
  <c r="AZ62" i="1"/>
  <c r="BA92" i="1"/>
  <c r="BB53" i="1"/>
  <c r="AI45" i="1"/>
  <c r="BA68" i="1"/>
  <c r="BB109" i="1"/>
  <c r="AI71" i="1"/>
  <c r="AI90" i="1"/>
  <c r="BC92" i="1"/>
  <c r="BC61" i="1"/>
  <c r="AI67" i="1"/>
  <c r="BA63" i="1"/>
  <c r="AI56" i="1"/>
  <c r="AI82" i="1"/>
  <c r="AI91" i="1"/>
  <c r="AI99" i="1"/>
  <c r="AI107" i="1"/>
  <c r="AI116" i="1"/>
  <c r="AI100" i="1"/>
  <c r="BB61" i="1"/>
  <c r="BC51" i="1"/>
  <c r="BC56" i="1"/>
  <c r="BB91" i="1"/>
  <c r="AI29" i="1"/>
  <c r="AI74" i="1"/>
  <c r="AI84" i="1"/>
  <c r="AI101" i="1"/>
  <c r="AI112" i="1"/>
  <c r="AI83" i="1"/>
  <c r="BC63" i="1"/>
  <c r="AZ96" i="1"/>
  <c r="BA56" i="1"/>
  <c r="AI63" i="1"/>
  <c r="AI76" i="1"/>
  <c r="AI94" i="1"/>
  <c r="BC116" i="1"/>
  <c r="BB116" i="1"/>
  <c r="BA116" i="1"/>
  <c r="AZ116" i="1"/>
  <c r="AI113" i="1"/>
  <c r="BC42" i="1"/>
  <c r="AI115" i="1"/>
  <c r="AI66" i="1"/>
  <c r="BA52" i="1"/>
  <c r="BC88" i="1"/>
  <c r="AI27" i="1"/>
  <c r="AI35" i="1"/>
  <c r="AI43" i="1"/>
  <c r="AI52" i="1"/>
  <c r="AI64" i="1"/>
  <c r="AI108" i="1"/>
  <c r="BB34" i="1"/>
  <c r="BC26" i="1"/>
  <c r="AZ34" i="1"/>
  <c r="AZ74" i="1"/>
  <c r="BA89" i="1"/>
  <c r="AJ19" i="1"/>
  <c r="BA19" i="1" s="1"/>
  <c r="AI28" i="1"/>
  <c r="AI36" i="1"/>
  <c r="AI44" i="1"/>
  <c r="AI80" i="1"/>
  <c r="AI88" i="1"/>
  <c r="AI114" i="1"/>
  <c r="BB114" i="1"/>
  <c r="AI65" i="1"/>
  <c r="AI57" i="1"/>
  <c r="BB82" i="1"/>
  <c r="AI59" i="1"/>
  <c r="AI26" i="1"/>
  <c r="AZ64" i="1"/>
  <c r="AI33" i="1"/>
  <c r="AI41" i="1"/>
  <c r="AI50" i="1"/>
  <c r="AI58" i="1"/>
  <c r="BA114" i="1"/>
  <c r="AI49" i="1"/>
  <c r="AZ114" i="1"/>
  <c r="AI25" i="1"/>
  <c r="AI34" i="1"/>
  <c r="AI42" i="1"/>
  <c r="AI51" i="1"/>
  <c r="AI60" i="1"/>
  <c r="AZ28" i="1"/>
  <c r="BA28" i="1"/>
  <c r="BC28" i="1"/>
  <c r="AZ36" i="1"/>
  <c r="BC36" i="1"/>
  <c r="BA36" i="1"/>
  <c r="AZ44" i="1"/>
  <c r="BA44" i="1"/>
  <c r="BC44" i="1"/>
  <c r="AZ50" i="1"/>
  <c r="BA50" i="1"/>
  <c r="BC50" i="1"/>
  <c r="BB50" i="1"/>
  <c r="BA21" i="1"/>
  <c r="AZ21" i="1"/>
  <c r="BB21" i="1"/>
  <c r="BC21" i="1"/>
  <c r="BB29" i="1"/>
  <c r="BC29" i="1"/>
  <c r="BA29" i="1"/>
  <c r="AZ29" i="1"/>
  <c r="BA37" i="1"/>
  <c r="AZ37" i="1"/>
  <c r="BB37" i="1"/>
  <c r="BC37" i="1"/>
  <c r="BC49" i="1"/>
  <c r="BA49" i="1"/>
  <c r="BC25" i="1"/>
  <c r="BA25" i="1"/>
  <c r="BC54" i="1"/>
  <c r="BA54" i="1"/>
  <c r="BB77" i="1"/>
  <c r="BC77" i="1"/>
  <c r="BA77" i="1"/>
  <c r="AZ77" i="1"/>
  <c r="BA85" i="1"/>
  <c r="BB85" i="1"/>
  <c r="BC85" i="1"/>
  <c r="AZ85" i="1"/>
  <c r="BA93" i="1"/>
  <c r="BC93" i="1"/>
  <c r="AZ93" i="1"/>
  <c r="BB93" i="1"/>
  <c r="AZ98" i="1"/>
  <c r="BC98" i="1"/>
  <c r="BB98" i="1"/>
  <c r="BA98" i="1"/>
  <c r="BC108" i="1"/>
  <c r="BB108" i="1"/>
  <c r="AZ108" i="1"/>
  <c r="BA108" i="1"/>
  <c r="BB112" i="1"/>
  <c r="BC112" i="1"/>
  <c r="AZ112" i="1"/>
  <c r="BA112" i="1"/>
  <c r="AZ76" i="1"/>
  <c r="BA76" i="1"/>
  <c r="BC76" i="1"/>
  <c r="AZ84" i="1"/>
  <c r="BA84" i="1"/>
  <c r="BC84" i="1"/>
  <c r="BC90" i="1"/>
  <c r="AZ90" i="1"/>
  <c r="BA90" i="1"/>
  <c r="BB90" i="1"/>
  <c r="AZ97" i="1"/>
  <c r="BB97" i="1"/>
  <c r="BC97" i="1"/>
  <c r="BA97" i="1"/>
  <c r="BA101" i="1"/>
  <c r="BB101" i="1"/>
  <c r="BC101" i="1"/>
  <c r="AZ101" i="1"/>
  <c r="BA111" i="1"/>
  <c r="AZ111" i="1"/>
  <c r="BB111" i="1"/>
  <c r="BC111" i="1"/>
  <c r="BB32" i="1"/>
  <c r="BA32" i="1"/>
  <c r="BC32" i="1"/>
  <c r="AZ32" i="1"/>
  <c r="BC40" i="1"/>
  <c r="AZ40" i="1"/>
  <c r="BA40" i="1"/>
  <c r="BB40" i="1"/>
  <c r="BC58" i="1"/>
  <c r="BB58" i="1"/>
  <c r="BA58" i="1"/>
  <c r="AZ58" i="1"/>
  <c r="BC65" i="1"/>
  <c r="BB65" i="1"/>
  <c r="BA65" i="1"/>
  <c r="BB71" i="1"/>
  <c r="AZ71" i="1"/>
  <c r="BA71" i="1"/>
  <c r="BC71" i="1"/>
  <c r="AZ75" i="1"/>
  <c r="BA75" i="1"/>
  <c r="BC75" i="1"/>
  <c r="BB75" i="1"/>
  <c r="BB79" i="1"/>
  <c r="BA79" i="1"/>
  <c r="AZ79" i="1"/>
  <c r="BC79" i="1"/>
  <c r="AZ83" i="1"/>
  <c r="BB83" i="1"/>
  <c r="BA83" i="1"/>
  <c r="BC83" i="1"/>
  <c r="BA105" i="1"/>
  <c r="AZ105" i="1"/>
  <c r="BB105" i="1"/>
  <c r="BC105" i="1"/>
  <c r="BC22" i="1"/>
  <c r="BA22" i="1"/>
  <c r="BB22" i="1"/>
  <c r="AZ22" i="1"/>
  <c r="AZ27" i="1"/>
  <c r="BB27" i="1"/>
  <c r="BA27" i="1"/>
  <c r="BC27" i="1"/>
  <c r="BB31" i="1"/>
  <c r="BA31" i="1"/>
  <c r="AZ31" i="1"/>
  <c r="BC31" i="1"/>
  <c r="AZ35" i="1"/>
  <c r="BB35" i="1"/>
  <c r="BA35" i="1"/>
  <c r="BC35" i="1"/>
  <c r="BB39" i="1"/>
  <c r="BA39" i="1"/>
  <c r="AZ39" i="1"/>
  <c r="BC39" i="1"/>
  <c r="AZ43" i="1"/>
  <c r="BC43" i="1"/>
  <c r="BA43" i="1"/>
  <c r="BB43" i="1"/>
  <c r="BC46" i="1"/>
  <c r="AZ46" i="1"/>
  <c r="BB46" i="1"/>
  <c r="BA46" i="1"/>
  <c r="BC57" i="1"/>
  <c r="BA57" i="1"/>
  <c r="BB57" i="1"/>
  <c r="BA66" i="1"/>
  <c r="AZ66" i="1"/>
  <c r="BC66" i="1"/>
  <c r="BB66" i="1"/>
  <c r="BA72" i="1"/>
  <c r="BC72" i="1"/>
  <c r="AZ72" i="1"/>
  <c r="BB72" i="1"/>
  <c r="BC80" i="1"/>
  <c r="AZ80" i="1"/>
  <c r="BA80" i="1"/>
  <c r="BB80" i="1"/>
  <c r="BC102" i="1"/>
  <c r="BB102" i="1"/>
  <c r="BA102" i="1"/>
  <c r="AZ102" i="1"/>
  <c r="BB106" i="1"/>
  <c r="BC106" i="1"/>
  <c r="AZ106" i="1"/>
  <c r="BA106" i="1"/>
  <c r="BA115" i="1"/>
  <c r="BB115" i="1"/>
  <c r="BC115" i="1"/>
  <c r="AZ115" i="1"/>
  <c r="BB25" i="1"/>
  <c r="BB28" i="1"/>
  <c r="BB36" i="1"/>
  <c r="BB44" i="1"/>
  <c r="BB49" i="1"/>
  <c r="BB54" i="1"/>
  <c r="BB76" i="1"/>
  <c r="BB84" i="1"/>
  <c r="BB20" i="1"/>
  <c r="BC20" i="1"/>
  <c r="BA20" i="1"/>
  <c r="AZ26" i="1"/>
  <c r="BA26" i="1"/>
  <c r="BB30" i="1"/>
  <c r="BA30" i="1"/>
  <c r="BC30" i="1"/>
  <c r="AZ30" i="1"/>
  <c r="BB38" i="1"/>
  <c r="BA38" i="1"/>
  <c r="BC38" i="1"/>
  <c r="AZ38" i="1"/>
  <c r="AZ45" i="1"/>
  <c r="BA45" i="1"/>
  <c r="BC48" i="1"/>
  <c r="AZ48" i="1"/>
  <c r="BA51" i="1"/>
  <c r="AZ51" i="1"/>
  <c r="BA55" i="1"/>
  <c r="BB55" i="1"/>
  <c r="BB60" i="1"/>
  <c r="BA60" i="1"/>
  <c r="AZ60" i="1"/>
  <c r="BB68" i="1"/>
  <c r="AZ68" i="1"/>
  <c r="BC74" i="1"/>
  <c r="BB74" i="1"/>
  <c r="BA78" i="1"/>
  <c r="AZ78" i="1"/>
  <c r="BB78" i="1"/>
  <c r="BA82" i="1"/>
  <c r="AZ82" i="1"/>
  <c r="BB86" i="1"/>
  <c r="BA86" i="1"/>
  <c r="BC86" i="1"/>
  <c r="AZ86" i="1"/>
  <c r="BA88" i="1"/>
  <c r="AZ88" i="1"/>
  <c r="AZ91" i="1"/>
  <c r="BC91" i="1"/>
  <c r="AZ95" i="1"/>
  <c r="BA95" i="1"/>
  <c r="AZ99" i="1"/>
  <c r="BC99" i="1"/>
  <c r="BA99" i="1"/>
  <c r="BA104" i="1"/>
  <c r="AZ104" i="1"/>
  <c r="BC104" i="1"/>
  <c r="AZ109" i="1"/>
  <c r="BA109" i="1"/>
  <c r="AZ113" i="1"/>
  <c r="BC113" i="1"/>
  <c r="BA113" i="1"/>
  <c r="BB94" i="1"/>
  <c r="AZ94" i="1"/>
  <c r="BA94" i="1"/>
  <c r="BA23" i="1"/>
  <c r="BB23" i="1"/>
  <c r="BB33" i="1"/>
  <c r="BC33" i="1"/>
  <c r="AZ33" i="1"/>
  <c r="BB41" i="1"/>
  <c r="BC41" i="1"/>
  <c r="AZ41" i="1"/>
  <c r="BA47" i="1"/>
  <c r="BB47" i="1"/>
  <c r="BB52" i="1"/>
  <c r="AZ52" i="1"/>
  <c r="BC59" i="1"/>
  <c r="AZ59" i="1"/>
  <c r="BA59" i="1"/>
  <c r="BA64" i="1"/>
  <c r="BB64" i="1"/>
  <c r="BC67" i="1"/>
  <c r="BA67" i="1"/>
  <c r="AZ67" i="1"/>
  <c r="BB73" i="1"/>
  <c r="BA73" i="1"/>
  <c r="BC73" i="1"/>
  <c r="AZ73" i="1"/>
  <c r="BB81" i="1"/>
  <c r="BC81" i="1"/>
  <c r="AZ81" i="1"/>
  <c r="BA87" i="1"/>
  <c r="AZ87" i="1"/>
  <c r="AZ89" i="1"/>
  <c r="BC89" i="1"/>
  <c r="BA100" i="1"/>
  <c r="AZ100" i="1"/>
  <c r="BC100" i="1"/>
  <c r="AZ103" i="1"/>
  <c r="BC103" i="1"/>
  <c r="BA103" i="1"/>
  <c r="AZ107" i="1"/>
  <c r="BC107" i="1"/>
  <c r="BA107" i="1"/>
  <c r="BC110" i="1"/>
  <c r="BB110" i="1"/>
  <c r="AZ110" i="1"/>
  <c r="BA110" i="1"/>
  <c r="AZ20" i="1"/>
  <c r="AZ25" i="1"/>
  <c r="AZ49" i="1"/>
  <c r="AZ54" i="1"/>
  <c r="AZ57" i="1"/>
  <c r="AZ65" i="1"/>
  <c r="AZ19" i="1" l="1"/>
  <c r="BB19" i="1"/>
  <c r="BC19" i="1"/>
</calcChain>
</file>

<file path=xl/sharedStrings.xml><?xml version="1.0" encoding="utf-8"?>
<sst xmlns="http://schemas.openxmlformats.org/spreadsheetml/2006/main" count="329" uniqueCount="199">
  <si>
    <t>System Type</t>
  </si>
  <si>
    <t>Supplementary Power Supply</t>
  </si>
  <si>
    <t>Peak winter hot water energy load modelled</t>
  </si>
  <si>
    <t>TRNSYS input file</t>
  </si>
  <si>
    <t>Minimum delivery temperature</t>
  </si>
  <si>
    <t>Frost protection method</t>
  </si>
  <si>
    <t>NEW or REV</t>
  </si>
  <si>
    <t>(a)</t>
  </si>
  <si>
    <t xml:space="preserve">(Including Compressor  for Heat Pump) 
 (b) </t>
  </si>
  <si>
    <t>(d)
d = a - b - c</t>
  </si>
  <si>
    <t>ºC</t>
  </si>
  <si>
    <t>C</t>
  </si>
  <si>
    <t>Instantaneous</t>
  </si>
  <si>
    <t>Pumped in-line boost</t>
  </si>
  <si>
    <t>Pre-heater</t>
  </si>
  <si>
    <t>New or Revision</t>
  </si>
  <si>
    <t>flat plate</t>
  </si>
  <si>
    <t>evacuated tube - heat pipe</t>
  </si>
  <si>
    <t>evacuated tube - u-tube</t>
  </si>
  <si>
    <t>evacuated tube - water in glass</t>
  </si>
  <si>
    <t>unglazed</t>
  </si>
  <si>
    <t>Collector Type</t>
  </si>
  <si>
    <t>evacuated tube - water in glass (integral to tank')</t>
  </si>
  <si>
    <t>Storage</t>
  </si>
  <si>
    <t>In-series Boost Type</t>
  </si>
  <si>
    <t>Gas</t>
  </si>
  <si>
    <t>Gas post heater</t>
  </si>
  <si>
    <t>OP1</t>
  </si>
  <si>
    <t>TC</t>
  </si>
  <si>
    <t>OS</t>
  </si>
  <si>
    <t>Boost Control Regime</t>
  </si>
  <si>
    <t>Note: This sheet contains reference data for lookup lists. Do not delete or modify.</t>
  </si>
  <si>
    <t>Pumped in-tank boost</t>
  </si>
  <si>
    <t>Retrofit-kit</t>
  </si>
  <si>
    <t>Heat pump</t>
  </si>
  <si>
    <t>Annual purchased energy used for supplementary heating in peak period (GJ/a)</t>
  </si>
  <si>
    <t>Peak winter hot water energy load modelled (MJ/day)</t>
  </si>
  <si>
    <t>Warranty period</t>
  </si>
  <si>
    <t>Tank
(years)</t>
  </si>
  <si>
    <t>Circulating pump
(years)</t>
  </si>
  <si>
    <t>Controller
(years)</t>
  </si>
  <si>
    <t>Rebate
Metro</t>
  </si>
  <si>
    <t>Rebate 
Metro</t>
  </si>
  <si>
    <t>Rebate
Regional</t>
  </si>
  <si>
    <t>Rebate 
Regional</t>
  </si>
  <si>
    <t>for additional models, copy and insert the whole of the above row(s)</t>
  </si>
  <si>
    <t>STCs 
Zone 3</t>
  </si>
  <si>
    <t>STCs
Zone 4</t>
  </si>
  <si>
    <t xml:space="preserve">(Relative Solar Fraction)
=(d) / (a) </t>
  </si>
  <si>
    <t>For off-peak electric boost only</t>
  </si>
  <si>
    <t>Is this a new model number (N) to be listed, or revision to an existing model number (R)?</t>
  </si>
  <si>
    <t>Gas heater efficiency test</t>
  </si>
  <si>
    <t>Preheater</t>
  </si>
  <si>
    <t>Off peak elect.</t>
  </si>
  <si>
    <t>Gas (LPG)</t>
  </si>
  <si>
    <t>Metro, replacing electric</t>
  </si>
  <si>
    <t>lookup_type</t>
  </si>
  <si>
    <t>lookup_size</t>
  </si>
  <si>
    <t>lookup_ref</t>
  </si>
  <si>
    <t>60 &lt;= n &lt; 65</t>
  </si>
  <si>
    <t>65 &lt;= n &lt; 70</t>
  </si>
  <si>
    <t>70 &lt;= n &lt; 75</t>
  </si>
  <si>
    <t>n &gt;= 75</t>
  </si>
  <si>
    <t>Electric</t>
  </si>
  <si>
    <t>small</t>
  </si>
  <si>
    <t>medium</t>
  </si>
  <si>
    <t>Heat Pump</t>
  </si>
  <si>
    <t>Retrofit</t>
  </si>
  <si>
    <t>Metro, replacing gas</t>
  </si>
  <si>
    <t>Regional, replacing electric</t>
  </si>
  <si>
    <t>Regional, replacing gas</t>
  </si>
  <si>
    <t>11</t>
  </si>
  <si>
    <t>12</t>
  </si>
  <si>
    <t>81</t>
  </si>
  <si>
    <t>82</t>
  </si>
  <si>
    <t>71</t>
  </si>
  <si>
    <t>72</t>
  </si>
  <si>
    <t>61</t>
  </si>
  <si>
    <t>62</t>
  </si>
  <si>
    <t>21</t>
  </si>
  <si>
    <t>22</t>
  </si>
  <si>
    <t>Warranty Period</t>
  </si>
  <si>
    <t>Lookup type</t>
  </si>
  <si>
    <t>Lookup size</t>
  </si>
  <si>
    <t>Ref Sys 1994</t>
  </si>
  <si>
    <t>Annual Purchased Energy Savings (GJ/a) 1994</t>
  </si>
  <si>
    <t>Annual Purchased Energy Savings (%)  1994</t>
  </si>
  <si>
    <t>Ref Sys 2008</t>
  </si>
  <si>
    <t>Annual Purchased Energy Savings (GJ/a) 2008</t>
  </si>
  <si>
    <t>Annual Purchased Energy Savings (%)  2008</t>
  </si>
  <si>
    <t>1 = elec
 2 = gas
 6 = preheater
 7 = retrofit
 8 = heatpump</t>
  </si>
  <si>
    <t>1 = small
 2 = medium</t>
  </si>
  <si>
    <t>Collector/heat pump performance test</t>
  </si>
  <si>
    <t xml:space="preserve">Annual purchased electrical energy used by auxiliary equipment [Be] (GJ/a) </t>
  </si>
  <si>
    <t>v2.1.2012001061325</t>
  </si>
  <si>
    <t>Changed rebate amounts for Retrofit systems replacing gas (metro and regional) to $0</t>
  </si>
  <si>
    <t>v2.1.2012001031106</t>
  </si>
  <si>
    <t>Various</t>
  </si>
  <si>
    <t>v2.1.201201241336</t>
  </si>
  <si>
    <t>Fixed an error in the rebate value formulae whi referenced the wrong "lookup type" and "lookup size"</t>
  </si>
  <si>
    <t>Cont. elect.</t>
  </si>
  <si>
    <t>v2.1.201202140935</t>
  </si>
  <si>
    <t>v2.2.201203061436</t>
  </si>
  <si>
    <t>Added columns for providing filenames for schematic and bill of materials</t>
  </si>
  <si>
    <t>Changed column headers to clarify "in-line" tank refers to booster tank and "in series heater" refers to instantaneous booster</t>
  </si>
  <si>
    <t>Schematic of system</t>
  </si>
  <si>
    <t>Use drop-down lists where applicable. Do not modify any formulae. Applications containing data which does not comply with the standard options/calculations will be invalid.</t>
  </si>
  <si>
    <t>v2.2.201204201543</t>
  </si>
  <si>
    <t>Changed column subtitles for test reports from "Certificate no." to "Refernce no."</t>
  </si>
  <si>
    <t>Control regime</t>
  </si>
  <si>
    <t>Collector (Compressor for heat pump)
(years)</t>
  </si>
  <si>
    <t>Inline Gas Booster (Condenser if heat pump)
(years)</t>
  </si>
  <si>
    <t>Tank heat loss test</t>
  </si>
  <si>
    <t>Product name as registered with the Clean Energy Regulator (and brand, if different to this application)</t>
  </si>
  <si>
    <t>Replacing Electric (estimate)</t>
  </si>
  <si>
    <t>Replacing Gas (estimate)</t>
  </si>
  <si>
    <t>Thermosiphon with in-tank boost</t>
  </si>
  <si>
    <t>Thermosiphon with in-line boost</t>
  </si>
  <si>
    <t>VEET register reference</t>
  </si>
  <si>
    <t>other</t>
  </si>
  <si>
    <t>1F &amp; 3B. Gas or LPG boosted solar water heater</t>
  </si>
  <si>
    <t>OLD SWH rebate info</t>
  </si>
  <si>
    <t>Transition to ESC</t>
  </si>
  <si>
    <t>v3.0.0</t>
  </si>
  <si>
    <t>Data input required for blank cells in blue</t>
  </si>
  <si>
    <r>
      <t xml:space="preserve">Annual purchased energy used for supplementary heating [Bs] (GJ/a)      </t>
    </r>
    <r>
      <rPr>
        <sz val="10"/>
        <rFont val="Arial"/>
        <family val="2"/>
      </rPr>
      <t xml:space="preserve"> </t>
    </r>
  </si>
  <si>
    <t>Compatibility Report for List of SHW Models v22a.xls</t>
  </si>
  <si>
    <t>Run on 27/11/2013 15:58</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</si>
  <si>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</si>
  <si>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</si>
  <si>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</si>
  <si>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</si>
  <si>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One or more cells in this workbook contain data validation rules which refer to values on other worksheets. These data validation rules will not be saved.</t>
  </si>
  <si>
    <t>input data'!B8:B107</t>
  </si>
  <si>
    <t>Excel 97-2003</t>
  </si>
  <si>
    <t>Minor loss of fidelity</t>
  </si>
  <si>
    <t>Some formulas in this workbook are linked to other workbooks that are closed. When these formulas are recalculated in earlier versions of Excel without opening the linked workbooks, characters beyond the 255-character limit cannot be returned.</t>
  </si>
  <si>
    <t>14
Defined Names</t>
  </si>
  <si>
    <t>Some cells or styles in this workbook contain formatting that is not supported by the selected file format. These formats will be converted to the closest format available.</t>
  </si>
  <si>
    <t>New</t>
  </si>
  <si>
    <t>Revision</t>
  </si>
  <si>
    <t>As per Clean Energy Regulator assessments</t>
  </si>
  <si>
    <t>In-series (in line) heater model number</t>
  </si>
  <si>
    <r>
      <t xml:space="preserve">For two tank systems only </t>
    </r>
    <r>
      <rPr>
        <i/>
        <sz val="10"/>
        <rFont val="Arial"/>
        <family val="2"/>
      </rPr>
      <t>(i.e. a preheater and a storage downstream boost)</t>
    </r>
  </si>
  <si>
    <r>
      <t>Total area of collector</t>
    </r>
    <r>
      <rPr>
        <i/>
        <sz val="10"/>
        <rFont val="Arial"/>
        <family val="2"/>
      </rPr>
      <t xml:space="preserve"> (aperture indicated in collector test report x number of collectors)</t>
    </r>
  </si>
  <si>
    <t>Product name or reference, as per AS2712 certification</t>
  </si>
  <si>
    <t>e.g.: 19/02/2009</t>
  </si>
  <si>
    <r>
      <t xml:space="preserve">Determined by physical test </t>
    </r>
    <r>
      <rPr>
        <i/>
        <sz val="10"/>
        <rFont val="Arial"/>
        <family val="2"/>
      </rPr>
      <t>(Note test result to be supplied)</t>
    </r>
  </si>
  <si>
    <t>1. Gas
2. Gas (LPG)
3. Gas post heater
4. Cont. Elect.
5. Off peak Elect.</t>
  </si>
  <si>
    <t>1. Flat plate
2. Evacuated tube 
3. Other</t>
  </si>
  <si>
    <t>1. Instantaneous
2. Storage</t>
  </si>
  <si>
    <t>1. Continuous (C )
2. Off-Peak 1 (OP1)
3. Time Controlled (TC) 
4. One-Shot (OS)</t>
  </si>
  <si>
    <r>
      <t xml:space="preserve">File name -  Note naming convention: </t>
    </r>
    <r>
      <rPr>
        <i/>
        <sz val="10"/>
        <rFont val="Arial"/>
        <family val="2"/>
      </rPr>
      <t>Brandname_modelnumber_ESC.lst   and Brandname_modelnumber_ESC.out</t>
    </r>
  </si>
  <si>
    <r>
      <t xml:space="preserve">File name -  Note naming convention: </t>
    </r>
    <r>
      <rPr>
        <i/>
        <sz val="10"/>
        <rFont val="Arial"/>
        <family val="2"/>
      </rPr>
      <t>Brandname_modelnumber_ESC.DCK</t>
    </r>
    <r>
      <rPr>
        <sz val="10"/>
        <rFont val="Arial"/>
        <family val="2"/>
      </rPr>
      <t>, and if appropriate,</t>
    </r>
    <r>
      <rPr>
        <i/>
        <sz val="10"/>
        <rFont val="Arial"/>
        <family val="2"/>
      </rPr>
      <t xml:space="preserve">            Brandname_modelnumber_ESC.IAM</t>
    </r>
  </si>
  <si>
    <r>
      <t xml:space="preserve">File name - Note naming convention:  </t>
    </r>
    <r>
      <rPr>
        <i/>
        <sz val="10"/>
        <rFont val="Arial"/>
        <family val="2"/>
      </rPr>
      <t>Brandname_ModelNo_4552.pdf</t>
    </r>
  </si>
  <si>
    <r>
      <t xml:space="preserve">File name - Note naming convention: </t>
    </r>
    <r>
      <rPr>
        <i/>
        <sz val="10"/>
        <rFont val="Arial"/>
        <family val="2"/>
      </rPr>
      <t>Brandname_CollectorModelNo_2535.pdf</t>
    </r>
    <r>
      <rPr>
        <sz val="10"/>
        <rFont val="Arial"/>
        <family val="2"/>
      </rPr>
      <t xml:space="preserve">   OR </t>
    </r>
    <r>
      <rPr>
        <i/>
        <sz val="10"/>
        <rFont val="Arial"/>
        <family val="2"/>
      </rPr>
      <t>Brandname_HeatPumpModelNo_5125.pdf</t>
    </r>
  </si>
  <si>
    <r>
      <t xml:space="preserve">File name - Note naming convention: </t>
    </r>
    <r>
      <rPr>
        <i/>
        <sz val="10"/>
        <rFont val="Arial"/>
        <family val="2"/>
      </rPr>
      <t>Brandname_ModelNo_schematic.pdf</t>
    </r>
  </si>
  <si>
    <r>
      <t xml:space="preserve">File name - Note naming convention: </t>
    </r>
    <r>
      <rPr>
        <i/>
        <sz val="10"/>
        <rFont val="Arial"/>
        <family val="2"/>
      </rPr>
      <t xml:space="preserve">Brandname_TankModelNo_4692.pdf </t>
    </r>
  </si>
  <si>
    <t>Including energy used for circulator pump, controller etc. 
(c)   
Zone 4</t>
  </si>
  <si>
    <t>Register of product reference</t>
  </si>
  <si>
    <t>Brand name</t>
  </si>
  <si>
    <t>Model number</t>
  </si>
  <si>
    <t>Date certified to AS2712</t>
  </si>
  <si>
    <t>System type</t>
  </si>
  <si>
    <t>Hot water tank model number</t>
  </si>
  <si>
    <t>Number of hot water tanks</t>
  </si>
  <si>
    <t>Tank capacity (L)</t>
  </si>
  <si>
    <t>Solar collector model number</t>
  </si>
  <si>
    <t>Number of solar collectors</t>
  </si>
  <si>
    <t>Type of solar collector</t>
  </si>
  <si>
    <t>Total aperture area of collectors (m^2)</t>
  </si>
  <si>
    <t>Booster tank model number</t>
  </si>
  <si>
    <t>Number of booster tanks</t>
  </si>
  <si>
    <t>Booster tank capacity (L)</t>
  </si>
  <si>
    <t>Type of booster</t>
  </si>
  <si>
    <t>Pumped system flow rate (L/min)</t>
  </si>
  <si>
    <t>Supplementary energy supply</t>
  </si>
  <si>
    <t>TRNSYS output file</t>
  </si>
  <si>
    <t>Energy consumption conventional water heater (GJ/a)</t>
  </si>
  <si>
    <t xml:space="preserve">Annual purchased energy savings (GJ/a) </t>
  </si>
  <si>
    <t xml:space="preserve">Annual purchased energy savings (%) </t>
  </si>
  <si>
    <t>Who conducted modelling</t>
  </si>
  <si>
    <t>Date of modelling</t>
  </si>
  <si>
    <t>Date STCs eligible from</t>
  </si>
  <si>
    <t>STC
model name</t>
  </si>
  <si>
    <r>
      <rPr>
        <b/>
        <sz val="10"/>
        <rFont val="Arial"/>
        <family val="2"/>
      </rPr>
      <t>1C.</t>
    </r>
    <r>
      <rPr>
        <sz val="10"/>
        <rFont val="Arial"/>
        <family val="2"/>
      </rPr>
      <t xml:space="preserve"> Electric boosted solar water heater
</t>
    </r>
    <r>
      <rPr>
        <b/>
        <sz val="10"/>
        <rFont val="Arial"/>
        <family val="2"/>
      </rPr>
      <t>1D.</t>
    </r>
    <r>
      <rPr>
        <sz val="10"/>
        <rFont val="Arial"/>
        <family val="2"/>
      </rPr>
      <t xml:space="preserve"> heat pump water heater
</t>
    </r>
    <r>
      <rPr>
        <b/>
        <sz val="10"/>
        <rFont val="Arial"/>
        <family val="2"/>
      </rPr>
      <t>1F &amp; 3B</t>
    </r>
    <r>
      <rPr>
        <sz val="10"/>
        <rFont val="Arial"/>
        <family val="2"/>
      </rPr>
      <t>. Gas or LPG boosted solar water heater</t>
    </r>
    <r>
      <rPr>
        <b/>
        <sz val="10"/>
        <rFont val="Arial"/>
        <family val="2"/>
      </rPr>
      <t/>
    </r>
  </si>
  <si>
    <t>1. Thermosiphon with in-tank boost
2. Thermosiphon with in-line boost
3. Pumped in-tank boost
4. Pumped in-line boost
5. Heat pump</t>
  </si>
  <si>
    <t>Document version control</t>
  </si>
  <si>
    <t>Amendments made</t>
  </si>
  <si>
    <t>Date published</t>
  </si>
  <si>
    <t>10 December 2018</t>
  </si>
  <si>
    <t>The RM reference for this document is: C/18/29676</t>
  </si>
  <si>
    <t>Key modifications to system from previous modelling</t>
  </si>
  <si>
    <t>1.0</t>
  </si>
  <si>
    <t>V 1.0 - 10 December 2018</t>
  </si>
  <si>
    <t>First release under the 2018 VEET Regulations</t>
  </si>
  <si>
    <t>Solar and Heat Pump Water Heater Application Form</t>
  </si>
  <si>
    <t>1C. Electric boosted solar water heater</t>
  </si>
  <si>
    <t>1D. Heat pump water heater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</si>
</sst>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164" formatCode="0.000"/>
    <numFmt numFmtId="165" formatCode="&quot;$&quot;#,##0.00"/>
    <numFmt numFmtId="166" formatCode="[$-C09]dd\-mmmm\-yyyy;@"/>
    <numFmt numFmtId="167" formatCode="0.0%"/>
    <numFmt numFmtId="168" formatCode="d/mm/yy;@"/>
  </numFmts>
  <fonts count="33"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color indexed="13"/>
      <name val="Arial"/>
      <family val="2"/>
    </font>
    <font>
      <sz val="8"/>
      <name val="Arial"/>
      <family val="2"/>
    </font>
    <font>
      <b/>
      <sz val="10"/>
      <color indexed="13"/>
      <name val="Arial"/>
      <family val="2"/>
    </font>
    <font>
      <sz val="8"/>
      <name val="Arial"/>
      <family val="2"/>
    </font>
    <font>
      <b/>
      <sz val="20"/>
      <name val="Arial"/>
      <family val="2"/>
    </font>
    <font>
      <b/>
      <sz val="8"/>
      <color indexed="13"/>
      <name val="Arial"/>
      <family val="2"/>
    </font>
    <font>
      <b/>
      <sz val="14"/>
      <name val="Arial"/>
      <family val="2"/>
    </font>
    <font>
      <b/>
      <sz val="10"/>
      <name val="Arial"/>
      <family val="2"/>
    </font>
    <font>
      <i/>
      <sz val="10"/>
      <name val="Arial"/>
      <family val="2"/>
    </font>
    <font>
      <sz val="11"/>
      <name val="Arial"/>
      <family val="2"/>
    </font>
    <font>
      <b/>
      <sz val="11"/>
      <name val="Arial"/>
      <family val="2"/>
    </font>
    <font>
      <b/>
      <sz val="12"/>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bgColor indexed="55"/>
      </patternFill>
    </fill>
    <fill>
      <patternFill patternType="solid">
        <fgColor indexed="13"/>
        <bgColor indexed="64"/>
      </patternFill>
    </fill>
    <fill>
      <patternFill patternType="solid">
        <fgColor theme="8" tint="0.79998168889431442"/>
        <bgColor indexed="64"/>
      </patternFill>
    </fill>
    <fill>
      <patternFill patternType="solid">
        <fgColor theme="8"/>
        <bgColor indexed="64"/>
      </patternFill>
    </fill>
    <fill>
      <patternFill patternType="solid">
        <fgColor theme="0" tint="-4.9989318521683403E-2"/>
        <bgColor indexed="64"/>
      </patternFill>
    </fill>
    <fill>
      <patternFill patternType="solid">
        <fgColor theme="4" tint="0.59999389629810485"/>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style="thin">
        <color theme="0"/>
      </left>
      <right style="thin">
        <color theme="0"/>
      </right>
      <top style="thin">
        <color theme="0"/>
      </top>
      <bottom style="thin">
        <color theme="0"/>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4" fontId="6"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24">
    <xf numFmtId="0" fontId="0" fillId="0" borderId="0" xfId="0"/>
    <xf numFmtId="0" fontId="20" fillId="0" borderId="0" xfId="0" applyFont="1"/>
    <xf numFmtId="0" fontId="0" fillId="0" borderId="0" xfId="0" applyAlignment="1">
      <alignment wrapText="1"/>
    </xf>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horizontal="left"/>
      <protection locked="0"/>
    </xf>
    <xf numFmtId="165" fontId="0" fillId="0" borderId="0" xfId="0" applyNumberFormat="1" applyAlignment="1" applyProtection="1">
      <alignment horizontal="center"/>
      <protection locked="0"/>
    </xf>
    <xf numFmtId="0" fontId="27" fillId="0" borderId="0" xfId="0" applyFont="1" applyProtection="1">
      <protection locked="0"/>
    </xf>
    <xf numFmtId="0" fontId="0" fillId="0" borderId="0" xfId="0" applyAlignment="1">
      <alignment horizontal="left"/>
    </xf>
    <xf numFmtId="0" fontId="25" fillId="0" borderId="0" xfId="0" applyFont="1" applyAlignment="1">
      <alignment horizontal="left" vertical="center"/>
    </xf>
    <xf numFmtId="0" fontId="20" fillId="0" borderId="11" xfId="0" applyFont="1" applyBorder="1"/>
    <xf numFmtId="0" fontId="0" fillId="0" borderId="12" xfId="0" applyBorder="1"/>
    <xf numFmtId="0" fontId="20" fillId="0" borderId="12" xfId="0" quotePrefix="1" applyFont="1" applyBorder="1"/>
    <xf numFmtId="0" fontId="20" fillId="0" borderId="13" xfId="0" quotePrefix="1" applyFont="1" applyBorder="1"/>
    <xf numFmtId="0" fontId="20" fillId="0" borderId="14" xfId="0" applyFont="1" applyBorder="1"/>
    <xf numFmtId="0" fontId="20" fillId="0" borderId="15" xfId="0" applyFont="1" applyBorder="1"/>
    <xf numFmtId="0" fontId="0" fillId="0" borderId="15" xfId="0" quotePrefix="1" applyBorder="1"/>
    <xf numFmtId="0" fontId="0" fillId="0" borderId="16" xfId="0" quotePrefix="1" applyBorder="1"/>
    <xf numFmtId="0" fontId="0" fillId="0" borderId="15" xfId="0" applyBorder="1"/>
    <xf numFmtId="0" fontId="0" fillId="0" borderId="16" xfId="0" applyBorder="1"/>
    <xf numFmtId="0" fontId="20" fillId="0" borderId="17" xfId="0" applyFont="1" applyBorder="1"/>
    <xf numFmtId="0" fontId="20" fillId="0" borderId="18" xfId="0" applyFont="1" applyBorder="1"/>
    <xf numFmtId="0" fontId="0" fillId="0" borderId="18" xfId="0" applyBorder="1"/>
    <xf numFmtId="0" fontId="0" fillId="0" borderId="19" xfId="0" applyBorder="1"/>
    <xf numFmtId="0" fontId="20" fillId="0" borderId="12" xfId="0" applyFont="1" applyBorder="1"/>
    <xf numFmtId="0" fontId="26" fillId="24" borderId="10" xfId="0" applyFont="1" applyFill="1" applyBorder="1" applyAlignment="1" applyProtection="1">
      <alignment horizontal="center" vertical="top" wrapText="1"/>
    </xf>
    <xf numFmtId="0" fontId="0" fillId="0" borderId="0" xfId="0" applyAlignment="1" applyProtection="1">
      <alignment horizontal="center"/>
    </xf>
    <xf numFmtId="0" fontId="0" fillId="0" borderId="0" xfId="0" applyProtection="1"/>
    <xf numFmtId="0" fontId="20" fillId="25" borderId="10" xfId="0" applyFont="1" applyFill="1" applyBorder="1" applyAlignment="1" applyProtection="1">
      <alignment horizontal="center" wrapText="1"/>
    </xf>
    <xf numFmtId="0" fontId="23" fillId="24" borderId="10" xfId="0" applyFont="1" applyFill="1" applyBorder="1" applyAlignment="1" applyProtection="1">
      <alignment horizontal="center" wrapText="1"/>
    </xf>
    <xf numFmtId="0" fontId="21" fillId="24" borderId="10" xfId="0" applyFont="1" applyFill="1" applyBorder="1" applyAlignment="1" applyProtection="1">
      <alignment horizontal="center" vertical="top" wrapText="1"/>
    </xf>
    <xf numFmtId="0" fontId="0" fillId="0" borderId="10" xfId="0" applyBorder="1" applyProtection="1"/>
    <xf numFmtId="0" fontId="22" fillId="0" borderId="10" xfId="0" applyFont="1" applyFill="1" applyBorder="1" applyAlignment="1" applyProtection="1">
      <alignment horizontal="center"/>
    </xf>
    <xf numFmtId="164" fontId="0" fillId="0" borderId="10" xfId="0" applyNumberFormat="1" applyBorder="1" applyProtection="1"/>
    <xf numFmtId="167" fontId="0" fillId="0" borderId="10" xfId="0" applyNumberFormat="1" applyBorder="1" applyProtection="1"/>
    <xf numFmtId="0" fontId="21" fillId="0" borderId="0" xfId="0" applyFont="1" applyAlignment="1" applyProtection="1">
      <alignment horizontal="center"/>
    </xf>
    <xf numFmtId="0" fontId="21" fillId="0" borderId="0" xfId="0" applyFont="1" applyAlignment="1" applyProtection="1">
      <alignment horizontal="center" vertical="top" wrapText="1"/>
    </xf>
    <xf numFmtId="168" fontId="0" fillId="0" borderId="0" xfId="0" applyNumberFormat="1" applyProtection="1">
      <protection locked="0"/>
    </xf>
    <xf numFmtId="0" fontId="20" fillId="0" borderId="0" xfId="0" applyFont="1" applyAlignment="1">
      <alignment horizontal="left"/>
    </xf>
    <xf numFmtId="0" fontId="20" fillId="0" borderId="0" xfId="0" applyFont="1" applyProtection="1"/>
    <xf numFmtId="0" fontId="0" fillId="0" borderId="0" xfId="0" applyFill="1"/>
    <xf numFmtId="0" fontId="0" fillId="0" borderId="38" xfId="0" applyFill="1" applyBorder="1" applyAlignment="1">
      <alignment wrapText="1"/>
    </xf>
    <xf numFmtId="0" fontId="6" fillId="0" borderId="0" xfId="0" applyFont="1"/>
    <xf numFmtId="0" fontId="6" fillId="0" borderId="0" xfId="0" applyFont="1" applyAlignment="1"/>
    <xf numFmtId="0" fontId="0" fillId="26" borderId="10" xfId="0" applyFill="1" applyBorder="1" applyAlignment="1" applyProtection="1">
      <alignment horizontal="center" wrapText="1"/>
      <protection locked="0"/>
    </xf>
    <xf numFmtId="0" fontId="6" fillId="26" borderId="10" xfId="0" applyFont="1" applyFill="1" applyBorder="1" applyAlignment="1" applyProtection="1">
      <alignment horizontal="center" vertical="top" wrapText="1"/>
      <protection locked="0"/>
    </xf>
    <xf numFmtId="0" fontId="6" fillId="26" borderId="10" xfId="0" applyFont="1" applyFill="1" applyBorder="1" applyAlignment="1" applyProtection="1">
      <alignment horizontal="center" wrapText="1"/>
      <protection locked="0"/>
    </xf>
    <xf numFmtId="166" fontId="0" fillId="26" borderId="10" xfId="0" applyNumberFormat="1" applyFill="1" applyBorder="1" applyAlignment="1" applyProtection="1">
      <alignment horizontal="center" wrapText="1"/>
      <protection locked="0"/>
    </xf>
    <xf numFmtId="168" fontId="0" fillId="26" borderId="10" xfId="0" applyNumberFormat="1" applyFill="1" applyBorder="1" applyAlignment="1" applyProtection="1">
      <alignment horizontal="center" wrapText="1"/>
      <protection locked="0"/>
    </xf>
    <xf numFmtId="0" fontId="20" fillId="27" borderId="20" xfId="0" applyFont="1" applyFill="1" applyBorder="1" applyAlignment="1" applyProtection="1">
      <alignment horizontal="center" wrapText="1"/>
    </xf>
    <xf numFmtId="0" fontId="20" fillId="27" borderId="21" xfId="0" applyFont="1" applyFill="1" applyBorder="1" applyAlignment="1" applyProtection="1">
      <alignment horizontal="center" wrapText="1"/>
    </xf>
    <xf numFmtId="0" fontId="20" fillId="27" borderId="22" xfId="0" applyFont="1" applyFill="1" applyBorder="1" applyAlignment="1" applyProtection="1">
      <alignment horizontal="center" wrapText="1"/>
    </xf>
    <xf numFmtId="0" fontId="20" fillId="27" borderId="21" xfId="0" applyFont="1" applyFill="1" applyBorder="1" applyAlignment="1" applyProtection="1">
      <alignment horizontal="left" wrapText="1"/>
    </xf>
    <xf numFmtId="168" fontId="20" fillId="27" borderId="23" xfId="0" applyNumberFormat="1" applyFont="1" applyFill="1" applyBorder="1" applyAlignment="1" applyProtection="1">
      <alignment horizontal="center" wrapText="1"/>
    </xf>
    <xf numFmtId="168" fontId="20" fillId="27" borderId="21" xfId="0" applyNumberFormat="1" applyFont="1" applyFill="1" applyBorder="1" applyAlignment="1" applyProtection="1">
      <alignment horizontal="center" wrapText="1"/>
    </xf>
    <xf numFmtId="0" fontId="6" fillId="28" borderId="24" xfId="0" applyFont="1" applyFill="1" applyBorder="1" applyAlignment="1" applyProtection="1">
      <alignment horizontal="left" vertical="top" wrapText="1"/>
    </xf>
    <xf numFmtId="0" fontId="6" fillId="28" borderId="24" xfId="0" applyFont="1" applyFill="1" applyBorder="1" applyAlignment="1" applyProtection="1">
      <alignment horizontal="center" vertical="top" wrapText="1"/>
    </xf>
    <xf numFmtId="168" fontId="6" fillId="28" borderId="24" xfId="0" applyNumberFormat="1" applyFont="1" applyFill="1" applyBorder="1" applyAlignment="1" applyProtection="1">
      <alignment horizontal="center" vertical="top" wrapText="1"/>
    </xf>
    <xf numFmtId="168" fontId="6" fillId="28" borderId="25" xfId="0" applyNumberFormat="1" applyFont="1" applyFill="1" applyBorder="1" applyAlignment="1" applyProtection="1">
      <alignment horizontal="center" vertical="top" wrapText="1"/>
    </xf>
    <xf numFmtId="164" fontId="0" fillId="26" borderId="10" xfId="0" applyNumberFormat="1" applyFill="1" applyBorder="1" applyAlignment="1" applyProtection="1">
      <alignment horizontal="center" wrapText="1"/>
      <protection locked="0"/>
    </xf>
    <xf numFmtId="0" fontId="0" fillId="26" borderId="10" xfId="0" applyFill="1" applyBorder="1" applyAlignment="1" applyProtection="1">
      <alignment horizontal="center" vertical="center" wrapText="1"/>
      <protection locked="0"/>
    </xf>
    <xf numFmtId="0" fontId="22" fillId="26" borderId="10" xfId="0" applyFont="1" applyFill="1" applyBorder="1" applyAlignment="1" applyProtection="1">
      <alignment horizontal="center"/>
      <protection locked="0"/>
    </xf>
    <xf numFmtId="0" fontId="28" fillId="0" borderId="0" xfId="0" applyNumberFormat="1" applyFont="1" applyAlignment="1">
      <alignment vertical="top" wrapText="1"/>
    </xf>
    <xf numFmtId="0" fontId="0" fillId="0" borderId="0" xfId="0" applyNumberFormat="1" applyAlignment="1">
      <alignment vertical="top" wrapText="1"/>
    </xf>
    <xf numFmtId="0" fontId="0" fillId="0" borderId="29" xfId="0" applyNumberFormat="1" applyBorder="1" applyAlignment="1">
      <alignment vertical="top" wrapText="1"/>
    </xf>
    <xf numFmtId="0" fontId="0" fillId="0" borderId="30" xfId="0" applyNumberFormat="1" applyBorder="1" applyAlignment="1">
      <alignment vertical="top" wrapText="1"/>
    </xf>
    <xf numFmtId="0" fontId="0" fillId="0" borderId="31" xfId="0" applyNumberFormat="1" applyBorder="1" applyAlignment="1">
      <alignment vertical="top" wrapText="1"/>
    </xf>
    <xf numFmtId="0" fontId="0" fillId="0" borderId="32" xfId="0" applyNumberFormat="1" applyBorder="1" applyAlignment="1">
      <alignment vertical="top" wrapText="1"/>
    </xf>
    <xf numFmtId="0" fontId="0" fillId="0" borderId="33" xfId="0" applyNumberFormat="1" applyBorder="1" applyAlignment="1">
      <alignment vertical="top" wrapText="1"/>
    </xf>
    <xf numFmtId="0" fontId="0" fillId="0" borderId="34" xfId="0" applyNumberFormat="1" applyBorder="1" applyAlignment="1">
      <alignment vertical="top" wrapText="1"/>
    </xf>
    <xf numFmtId="0" fontId="28"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0" xfId="0" applyNumberFormat="1" applyBorder="1" applyAlignment="1">
      <alignment horizontal="center" vertical="top" wrapText="1"/>
    </xf>
    <xf numFmtId="0" fontId="0" fillId="0" borderId="35" xfId="0" applyNumberFormat="1" applyBorder="1" applyAlignment="1">
      <alignment horizontal="center" vertical="top" wrapText="1"/>
    </xf>
    <xf numFmtId="0" fontId="0" fillId="0" borderId="32" xfId="0" applyNumberFormat="1" applyBorder="1" applyAlignment="1">
      <alignment horizontal="center" vertical="top" wrapText="1"/>
    </xf>
    <xf numFmtId="0" fontId="12" fillId="0" borderId="32" xfId="35" quotePrefix="1" applyNumberFormat="1" applyBorder="1" applyAlignment="1" applyProtection="1">
      <alignment horizontal="center" vertical="top" wrapText="1"/>
    </xf>
    <xf numFmtId="0" fontId="0" fillId="0" borderId="36" xfId="0" applyNumberFormat="1" applyBorder="1" applyAlignment="1">
      <alignment horizontal="center" vertical="top" wrapText="1"/>
    </xf>
    <xf numFmtId="0" fontId="0" fillId="0" borderId="34" xfId="0" applyNumberFormat="1" applyBorder="1" applyAlignment="1">
      <alignment horizontal="center" vertical="top" wrapText="1"/>
    </xf>
    <xf numFmtId="0" fontId="0" fillId="0" borderId="37" xfId="0" applyNumberFormat="1" applyBorder="1" applyAlignment="1">
      <alignment horizontal="center" vertical="top" wrapText="1"/>
    </xf>
    <xf numFmtId="0" fontId="20" fillId="27" borderId="21" xfId="0" applyFont="1" applyFill="1" applyBorder="1" applyAlignment="1" applyProtection="1">
      <alignment horizontal="center" wrapText="1"/>
    </xf>
    <xf numFmtId="0" fontId="20" fillId="27" borderId="20" xfId="0" applyFont="1" applyFill="1" applyBorder="1" applyAlignment="1" applyProtection="1">
      <alignment wrapText="1"/>
    </xf>
    <xf numFmtId="0" fontId="20" fillId="27" borderId="21" xfId="0"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9" fontId="0" fillId="0" borderId="10" xfId="0" applyNumberFormat="1" applyFill="1" applyBorder="1" applyAlignment="1" applyProtection="1">
      <alignment horizontal="center" wrapText="1"/>
    </xf>
    <xf numFmtId="168" fontId="6" fillId="28" borderId="24" xfId="0" applyNumberFormat="1" applyFont="1" applyFill="1" applyBorder="1" applyAlignment="1" applyProtection="1">
      <alignment horizontal="left" vertical="top" wrapText="1"/>
    </xf>
    <xf numFmtId="0" fontId="0" fillId="28" borderId="0" xfId="0" applyFill="1" applyProtection="1">
      <protection locked="0"/>
    </xf>
    <xf numFmtId="0" fontId="0" fillId="28" borderId="0" xfId="0" applyFill="1" applyAlignment="1" applyProtection="1">
      <alignment horizontal="center"/>
      <protection locked="0"/>
    </xf>
    <xf numFmtId="168" fontId="0" fillId="28" borderId="0" xfId="0" applyNumberFormat="1" applyFill="1" applyProtection="1">
      <protection locked="0"/>
    </xf>
    <xf numFmtId="0" fontId="0" fillId="28" borderId="0" xfId="0" applyFill="1" applyAlignment="1" applyProtection="1">
      <alignment horizontal="left"/>
      <protection locked="0"/>
    </xf>
    <xf numFmtId="0" fontId="0" fillId="28" borderId="0" xfId="0" applyFill="1" applyAlignment="1" applyProtection="1">
      <alignment horizontal="center"/>
    </xf>
    <xf numFmtId="165" fontId="0" fillId="28" borderId="0" xfId="0" applyNumberFormat="1" applyFill="1" applyAlignment="1" applyProtection="1">
      <alignment horizontal="center"/>
      <protection locked="0"/>
    </xf>
    <xf numFmtId="0" fontId="0" fillId="28" borderId="0" xfId="0" applyFill="1" applyProtection="1"/>
    <xf numFmtId="0" fontId="32" fillId="28" borderId="0" xfId="0" applyFont="1" applyFill="1" applyProtection="1">
      <protection locked="0"/>
    </xf>
    <xf numFmtId="0" fontId="20" fillId="28" borderId="0" xfId="0" applyFont="1" applyFill="1"/>
    <xf numFmtId="168" fontId="0" fillId="28" borderId="0" xfId="0" applyNumberFormat="1" applyFill="1" applyProtection="1"/>
    <xf numFmtId="0" fontId="0" fillId="28" borderId="0" xfId="0" applyFill="1" applyAlignment="1" applyProtection="1">
      <alignment horizontal="left"/>
    </xf>
    <xf numFmtId="168" fontId="0" fillId="28" borderId="0" xfId="0" applyNumberFormat="1" applyFill="1" applyAlignment="1" applyProtection="1">
      <alignment horizontal="center"/>
    </xf>
    <xf numFmtId="165" fontId="0" fillId="28" borderId="0" xfId="0" applyNumberFormat="1" applyFill="1" applyAlignment="1" applyProtection="1">
      <alignment horizontal="center"/>
    </xf>
    <xf numFmtId="0" fontId="6" fillId="28" borderId="0" xfId="0" applyFont="1" applyFill="1" applyProtection="1"/>
    <xf numFmtId="0" fontId="21" fillId="28" borderId="0" xfId="0" applyFont="1" applyFill="1" applyAlignment="1" applyProtection="1">
      <alignment horizontal="center"/>
    </xf>
    <xf numFmtId="0" fontId="21" fillId="28" borderId="0" xfId="0" applyFont="1" applyFill="1" applyAlignment="1" applyProtection="1">
      <alignment horizontal="center" vertical="top" wrapText="1"/>
    </xf>
    <xf numFmtId="0" fontId="31" fillId="28" borderId="0" xfId="0" applyFont="1" applyFill="1" applyAlignment="1">
      <alignment vertical="center"/>
    </xf>
    <xf numFmtId="0" fontId="30" fillId="28" borderId="0" xfId="0" applyFont="1" applyFill="1"/>
    <xf numFmtId="0" fontId="6" fillId="28" borderId="0" xfId="0" applyFont="1" applyFill="1" applyAlignment="1">
      <alignment vertical="center"/>
    </xf>
    <xf numFmtId="0" fontId="6" fillId="28" borderId="0" xfId="0" applyFont="1" applyFill="1"/>
    <xf numFmtId="0" fontId="20" fillId="29" borderId="15" xfId="0" applyFont="1" applyFill="1" applyBorder="1" applyAlignment="1">
      <alignment vertical="center" wrapText="1"/>
    </xf>
    <xf numFmtId="49" fontId="6" fillId="28" borderId="15" xfId="0" applyNumberFormat="1" applyFont="1" applyFill="1" applyBorder="1" applyAlignment="1">
      <alignment horizontal="left" vertical="center" wrapText="1"/>
    </xf>
    <xf numFmtId="49" fontId="6" fillId="28" borderId="15" xfId="0" applyNumberFormat="1" applyFont="1" applyFill="1" applyBorder="1" applyAlignment="1">
      <alignment horizontal="left" vertical="center" wrapText="1" indent="1"/>
    </xf>
    <xf numFmtId="49" fontId="6" fillId="28" borderId="15" xfId="0" applyNumberFormat="1" applyFont="1" applyFill="1" applyBorder="1" applyAlignment="1">
      <alignment vertical="center" wrapText="1"/>
    </xf>
    <xf numFmtId="0" fontId="6" fillId="28" borderId="39" xfId="0" applyFont="1" applyFill="1" applyBorder="1" applyAlignment="1" applyProtection="1">
      <alignment horizontal="center" vertical="top" wrapText="1"/>
    </xf>
    <xf numFmtId="0" fontId="6" fillId="28" borderId="40" xfId="0" applyFont="1" applyFill="1" applyBorder="1" applyAlignment="1" applyProtection="1">
      <alignment horizontal="center" vertical="top" wrapText="1"/>
    </xf>
    <xf numFmtId="0" fontId="20" fillId="28" borderId="42" xfId="0" applyFont="1" applyFill="1" applyBorder="1" applyAlignment="1" applyProtection="1">
      <alignment horizontal="left"/>
    </xf>
    <xf numFmtId="0" fontId="20" fillId="28" borderId="43" xfId="0" applyFont="1" applyFill="1" applyBorder="1" applyAlignment="1" applyProtection="1">
      <alignment horizontal="left"/>
    </xf>
    <xf numFmtId="0" fontId="20" fillId="28" borderId="44" xfId="0" applyFont="1" applyFill="1" applyBorder="1" applyAlignment="1" applyProtection="1">
      <alignment horizontal="left"/>
    </xf>
    <xf numFmtId="0" fontId="20" fillId="28" borderId="45" xfId="0" applyFont="1" applyFill="1" applyBorder="1" applyAlignment="1" applyProtection="1">
      <alignment horizontal="left"/>
    </xf>
    <xf numFmtId="0" fontId="20" fillId="28" borderId="46" xfId="0" applyFont="1" applyFill="1" applyBorder="1" applyAlignment="1" applyProtection="1">
      <alignment horizontal="left"/>
    </xf>
    <xf numFmtId="0" fontId="20" fillId="28" borderId="47" xfId="0" applyFont="1" applyFill="1" applyBorder="1" applyAlignment="1" applyProtection="1">
      <alignment horizontal="left"/>
    </xf>
    <xf numFmtId="0" fontId="20" fillId="28" borderId="0" xfId="0" applyFont="1" applyFill="1" applyAlignment="1" applyProtection="1">
      <alignment horizontal="left"/>
    </xf>
    <xf numFmtId="0" fontId="6" fillId="28" borderId="26" xfId="0" applyFont="1" applyFill="1" applyBorder="1" applyAlignment="1" applyProtection="1">
      <alignment horizontal="center"/>
    </xf>
    <xf numFmtId="0" fontId="0" fillId="28" borderId="26" xfId="0" applyFill="1" applyBorder="1" applyAlignment="1" applyProtection="1">
      <alignment horizontal="center"/>
    </xf>
    <xf numFmtId="0" fontId="20" fillId="27" borderId="27" xfId="0" applyFont="1" applyFill="1" applyBorder="1" applyAlignment="1" applyProtection="1">
      <alignment horizontal="center" wrapText="1"/>
    </xf>
    <xf numFmtId="0" fontId="20" fillId="27" borderId="28" xfId="0" applyFont="1" applyFill="1" applyBorder="1" applyAlignment="1" applyProtection="1">
      <alignment horizontal="center" wrapText="1"/>
    </xf>
    <xf numFmtId="0" fontId="20" fillId="27" borderId="41" xfId="0" applyFont="1" applyFill="1" applyBorder="1" applyAlignment="1" applyProtection="1">
      <alignment horizontal="center" wrapText="1"/>
    </xf>
    <xf numFmtId="0" fontId="20" fillId="27" borderId="21" xfId="0" applyFont="1" applyFill="1" applyBorder="1" applyAlignment="1" applyProtection="1">
      <alignment horizontal="center" wrapText="1"/>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 4" xfId="41"/>
    <cellStyle name="Normal 5" xfId="42"/>
    <cellStyle name="Normal 6" xfId="43"/>
    <cellStyle name="Normal 7" xfId="44"/>
    <cellStyle name="Normal 8" xfId="45"/>
    <cellStyle name="Note" xfId="46" builtinId="10" customBuiltin="1"/>
    <cellStyle name="Output" xfId="47" builtinId="21" customBuiltin="1"/>
    <cellStyle name="Title" xfId="48" builtinId="15" customBuiltin="1"/>
    <cellStyle name="Total" xfId="49" builtinId="25" customBuiltin="1"/>
    <cellStyle name="Warning Text" xfId="50" builtinId="11" customBuiltin="1"/>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33617</xdr:colOff>
      <xdr:row>0</xdr:row>
      <xdr:rowOff>100852</xdr:rowOff>
    </xdr:from>
    <xdr:to>
      <xdr:col>6</xdr:col>
      <xdr:colOff>33617</xdr:colOff>
      <xdr:row>6</xdr:row>
      <xdr:rowOff>94449</xdr:rowOff>
    </xdr:to>
    <xdr:pic>
      <xdr:nvPicPr>
        <xdr:cNvPr id="3" name="Picture 2"/>
        <xdr:cNvPicPr>
          <a:picLocks noChangeAspect="1"/>
        </xdr:cNvPicPr>
      </xdr:nvPicPr>
      <xdr:blipFill>
        <a:blip xmlns:r="http://schemas.openxmlformats.org/officeDocument/2006/relationships" r:embed="rId1"/>
        <a:stretch>
          <a:fillRect/>
        </a:stretch>
      </xdr:blipFill>
      <xdr:spPr>
        <a:xfrm>
          <a:off x="638735" y="100852"/>
          <a:ext cx="6544235" cy="9348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ferrari\My%20Documents\SHW\2011%20update\ALL%20Spreadsheets\Apricu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s"/>
      <sheetName val="SV_Rebate"/>
    </sheetNames>
    <sheetDataSet>
      <sheetData sheetId="0">
        <row r="2">
          <cell r="B2" t="str">
            <v>N</v>
          </cell>
          <cell r="G2" t="str">
            <v>Close-coupled thermosiphon with in-tank boost</v>
          </cell>
          <cell r="M2" t="str">
            <v>flat plate</v>
          </cell>
          <cell r="Q2" t="str">
            <v>Instantaneous</v>
          </cell>
          <cell r="U2" t="str">
            <v>Gas</v>
          </cell>
          <cell r="AB2">
            <v>25.2</v>
          </cell>
          <cell r="AC2" t="str">
            <v>C</v>
          </cell>
        </row>
        <row r="3">
          <cell r="B3" t="str">
            <v>V</v>
          </cell>
          <cell r="G3" t="str">
            <v>Pumped in-tank boost</v>
          </cell>
          <cell r="M3" t="str">
            <v>evacuated tube - heat pipe</v>
          </cell>
          <cell r="Q3" t="str">
            <v>Storage</v>
          </cell>
          <cell r="U3" t="str">
            <v>Gas post heater</v>
          </cell>
          <cell r="AB3">
            <v>42</v>
          </cell>
          <cell r="AC3" t="str">
            <v>OP1</v>
          </cell>
        </row>
        <row r="4">
          <cell r="G4" t="str">
            <v xml:space="preserve">Remote thermosiphon with in-tank boost </v>
          </cell>
          <cell r="M4" t="str">
            <v>evacuated tube - u-tube</v>
          </cell>
          <cell r="U4" t="str">
            <v>Continuous electric</v>
          </cell>
          <cell r="AC4" t="str">
            <v>TC</v>
          </cell>
        </row>
        <row r="5">
          <cell r="G5" t="str">
            <v>Close-coupled thermosiphon with in-line boost</v>
          </cell>
          <cell r="M5" t="str">
            <v>evacuated tube - water in glass</v>
          </cell>
          <cell r="U5" t="str">
            <v>Off-peak electric</v>
          </cell>
          <cell r="AC5" t="str">
            <v>OS</v>
          </cell>
        </row>
        <row r="6">
          <cell r="G6" t="str">
            <v>Pumped in-line boost</v>
          </cell>
          <cell r="M6" t="str">
            <v>unglazed</v>
          </cell>
        </row>
        <row r="7">
          <cell r="G7" t="str">
            <v>Pre-heater</v>
          </cell>
          <cell r="M7" t="str">
            <v>evacuated tube - water in glass (integral to tank')</v>
          </cell>
        </row>
        <row r="8">
          <cell r="G8" t="str">
            <v>Retrofit-kit</v>
          </cell>
        </row>
        <row r="9">
          <cell r="G9" t="str">
            <v>Heat pump</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
  <sheetViews>
    <sheetView zoomScale="85" zoomScaleNormal="85" workbookViewId="0">
      <selection activeCell="AJ5" sqref="AJ5"/>
    </sheetView>
  </sheetViews>
  <sheetFormatPr defaultRowHeight="12.75" x14ac:dyDescent="0.2"/>
  <cols>
    <col min="1" max="1" width="68.7109375" style="8" customWidth="1"/>
    <col min="2" max="2" width="15.85546875" style="8" customWidth="1"/>
    <col min="3" max="3" width="5.7109375" style="8" customWidth="1"/>
    <col min="4" max="4" width="17" style="8" customWidth="1"/>
    <col min="5" max="12" width="9.140625" customWidth="1"/>
    <col min="13" max="13" width="45.28515625" customWidth="1"/>
    <col min="14" max="15" width="9.140625" customWidth="1"/>
    <col min="16" max="16" width="18" customWidth="1"/>
    <col min="17" max="30" width="9.140625" customWidth="1"/>
    <col min="31" max="31" width="11.42578125" customWidth="1"/>
    <col min="32" max="33" width="9.140625" customWidth="1"/>
  </cols>
  <sheetData>
    <row r="1" spans="2:36" ht="45.75" customHeight="1" x14ac:dyDescent="0.2">
      <c r="B1" s="38"/>
      <c r="C1" s="38"/>
      <c r="D1" s="38"/>
      <c r="E1" s="1" t="s">
        <v>15</v>
      </c>
      <c r="J1" s="1" t="s">
        <v>0</v>
      </c>
      <c r="P1" s="1" t="s">
        <v>21</v>
      </c>
      <c r="T1" s="1" t="s">
        <v>24</v>
      </c>
      <c r="X1" s="1" t="s">
        <v>1</v>
      </c>
      <c r="AE1" s="1" t="s">
        <v>2</v>
      </c>
      <c r="AF1" s="1" t="s">
        <v>30</v>
      </c>
      <c r="AI1" s="1"/>
      <c r="AJ1" s="1" t="s">
        <v>118</v>
      </c>
    </row>
    <row r="2" spans="2:36" ht="31.5" customHeight="1" x14ac:dyDescent="0.2">
      <c r="E2" t="s">
        <v>139</v>
      </c>
      <c r="J2" t="s">
        <v>116</v>
      </c>
      <c r="P2" t="s">
        <v>16</v>
      </c>
      <c r="T2" t="s">
        <v>12</v>
      </c>
      <c r="X2" t="s">
        <v>25</v>
      </c>
      <c r="AE2">
        <v>25.2</v>
      </c>
      <c r="AF2" s="2" t="s">
        <v>11</v>
      </c>
      <c r="AJ2" s="43" t="s">
        <v>197</v>
      </c>
    </row>
    <row r="3" spans="2:36" ht="42" customHeight="1" x14ac:dyDescent="0.2">
      <c r="E3" t="s">
        <v>140</v>
      </c>
      <c r="J3" t="s">
        <v>117</v>
      </c>
      <c r="P3" t="s">
        <v>17</v>
      </c>
      <c r="T3" t="s">
        <v>23</v>
      </c>
      <c r="X3" t="s">
        <v>54</v>
      </c>
      <c r="AE3">
        <v>42</v>
      </c>
      <c r="AF3" t="s">
        <v>27</v>
      </c>
      <c r="AJ3" s="42" t="s">
        <v>198</v>
      </c>
    </row>
    <row r="4" spans="2:36" ht="70.5" customHeight="1" x14ac:dyDescent="0.2">
      <c r="J4" t="s">
        <v>32</v>
      </c>
      <c r="P4" t="s">
        <v>18</v>
      </c>
      <c r="X4" t="s">
        <v>26</v>
      </c>
      <c r="AF4" t="s">
        <v>28</v>
      </c>
      <c r="AJ4" t="s">
        <v>120</v>
      </c>
    </row>
    <row r="5" spans="2:36" ht="73.5" customHeight="1" x14ac:dyDescent="0.2">
      <c r="J5" t="s">
        <v>13</v>
      </c>
      <c r="P5" t="s">
        <v>19</v>
      </c>
      <c r="X5" t="s">
        <v>100</v>
      </c>
      <c r="AF5" t="s">
        <v>29</v>
      </c>
    </row>
    <row r="6" spans="2:36" ht="45" customHeight="1" x14ac:dyDescent="0.2">
      <c r="J6" t="s">
        <v>34</v>
      </c>
      <c r="P6" t="s">
        <v>20</v>
      </c>
      <c r="X6" t="s">
        <v>53</v>
      </c>
    </row>
    <row r="7" spans="2:36" ht="69" customHeight="1" x14ac:dyDescent="0.2">
      <c r="J7" t="s">
        <v>52</v>
      </c>
      <c r="P7" t="s">
        <v>22</v>
      </c>
    </row>
    <row r="8" spans="2:36" ht="85.5" customHeight="1" x14ac:dyDescent="0.2">
      <c r="J8" t="s">
        <v>33</v>
      </c>
      <c r="P8" s="42" t="s">
        <v>119</v>
      </c>
    </row>
    <row r="20" spans="1:13" ht="26.25" x14ac:dyDescent="0.2">
      <c r="A20" s="9" t="s">
        <v>31</v>
      </c>
      <c r="B20" s="9"/>
      <c r="C20" s="9"/>
      <c r="D20" s="9"/>
      <c r="M20" s="40"/>
    </row>
    <row r="21" spans="1:13" x14ac:dyDescent="0.2">
      <c r="M21" s="40"/>
    </row>
    <row r="22" spans="1:13" x14ac:dyDescent="0.2">
      <c r="M22" s="40"/>
    </row>
    <row r="23" spans="1:13" x14ac:dyDescent="0.2">
      <c r="M23" s="41"/>
    </row>
    <row r="24" spans="1:13" x14ac:dyDescent="0.2">
      <c r="M24" s="40"/>
    </row>
    <row r="25" spans="1:13" x14ac:dyDescent="0.2">
      <c r="M25" s="40"/>
    </row>
    <row r="26" spans="1:13" x14ac:dyDescent="0.2">
      <c r="M26" s="40"/>
    </row>
    <row r="27" spans="1:13" x14ac:dyDescent="0.2">
      <c r="M27" s="40"/>
    </row>
    <row r="28" spans="1:13" x14ac:dyDescent="0.2">
      <c r="M28" s="40"/>
    </row>
  </sheetData>
  <sheetProtection password="B660" sheet="1" objects="1" scenarios="1"/>
  <phoneticPr fontId="24" type="noConversion"/>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8"/>
  <sheetViews>
    <sheetView topLeftCell="A58" workbookViewId="0">
      <selection activeCell="H78" sqref="H78"/>
    </sheetView>
  </sheetViews>
  <sheetFormatPr defaultRowHeight="12.75" x14ac:dyDescent="0.2"/>
  <cols>
    <col min="2" max="2" width="26.7109375" bestFit="1" customWidth="1"/>
    <col min="3" max="3" width="21.140625" customWidth="1"/>
    <col min="4" max="4" width="11" hidden="1" customWidth="1"/>
    <col min="5" max="5" width="10.85546875" hidden="1" customWidth="1"/>
    <col min="6" max="6" width="9.42578125" hidden="1" customWidth="1"/>
    <col min="7" max="10" width="11.5703125" customWidth="1"/>
  </cols>
  <sheetData>
    <row r="2" spans="2:10" hidden="1" x14ac:dyDescent="0.2">
      <c r="B2" s="10" t="s">
        <v>55</v>
      </c>
      <c r="C2" s="11"/>
      <c r="D2" s="11" t="s">
        <v>56</v>
      </c>
      <c r="E2" s="11" t="s">
        <v>57</v>
      </c>
      <c r="F2" s="11" t="s">
        <v>58</v>
      </c>
      <c r="G2" s="12" t="s">
        <v>59</v>
      </c>
      <c r="H2" s="12" t="s">
        <v>60</v>
      </c>
      <c r="I2" s="12" t="s">
        <v>61</v>
      </c>
      <c r="J2" s="13" t="s">
        <v>62</v>
      </c>
    </row>
    <row r="3" spans="2:10" hidden="1" x14ac:dyDescent="0.2">
      <c r="B3" s="14" t="s">
        <v>63</v>
      </c>
      <c r="C3" s="15" t="s">
        <v>64</v>
      </c>
      <c r="D3" s="15">
        <v>1</v>
      </c>
      <c r="E3" s="15">
        <v>1</v>
      </c>
      <c r="F3" s="15" t="s">
        <v>71</v>
      </c>
      <c r="G3" s="16">
        <v>600</v>
      </c>
      <c r="H3" s="16">
        <v>600</v>
      </c>
      <c r="I3" s="16">
        <v>700</v>
      </c>
      <c r="J3" s="17">
        <v>800</v>
      </c>
    </row>
    <row r="4" spans="2:10" hidden="1" x14ac:dyDescent="0.2">
      <c r="B4" s="14" t="s">
        <v>63</v>
      </c>
      <c r="C4" s="15" t="s">
        <v>65</v>
      </c>
      <c r="D4" s="15">
        <v>1</v>
      </c>
      <c r="E4" s="15">
        <v>2</v>
      </c>
      <c r="F4" s="15" t="s">
        <v>72</v>
      </c>
      <c r="G4" s="18">
        <v>600</v>
      </c>
      <c r="H4" s="18">
        <v>800</v>
      </c>
      <c r="I4" s="18">
        <v>1000</v>
      </c>
      <c r="J4" s="19">
        <v>1000</v>
      </c>
    </row>
    <row r="5" spans="2:10" hidden="1" x14ac:dyDescent="0.2">
      <c r="B5" s="14" t="s">
        <v>66</v>
      </c>
      <c r="C5" s="15" t="s">
        <v>64</v>
      </c>
      <c r="D5" s="15">
        <v>8</v>
      </c>
      <c r="E5" s="15">
        <v>1</v>
      </c>
      <c r="F5" s="15" t="s">
        <v>73</v>
      </c>
      <c r="G5" s="18">
        <v>300</v>
      </c>
      <c r="H5" s="18">
        <v>400</v>
      </c>
      <c r="I5" s="18">
        <v>500</v>
      </c>
      <c r="J5" s="19">
        <v>500</v>
      </c>
    </row>
    <row r="6" spans="2:10" hidden="1" x14ac:dyDescent="0.2">
      <c r="B6" s="14" t="s">
        <v>66</v>
      </c>
      <c r="C6" s="15" t="s">
        <v>65</v>
      </c>
      <c r="D6" s="15">
        <v>8</v>
      </c>
      <c r="E6" s="15">
        <v>2</v>
      </c>
      <c r="F6" s="15" t="s">
        <v>74</v>
      </c>
      <c r="G6" s="18">
        <v>300</v>
      </c>
      <c r="H6" s="18">
        <v>400</v>
      </c>
      <c r="I6" s="18">
        <v>500</v>
      </c>
      <c r="J6" s="19">
        <v>500</v>
      </c>
    </row>
    <row r="7" spans="2:10" hidden="1" x14ac:dyDescent="0.2">
      <c r="B7" s="14" t="s">
        <v>67</v>
      </c>
      <c r="C7" s="15" t="s">
        <v>64</v>
      </c>
      <c r="D7" s="15">
        <v>7</v>
      </c>
      <c r="E7" s="15">
        <v>1</v>
      </c>
      <c r="F7" s="15" t="s">
        <v>75</v>
      </c>
      <c r="G7" s="18">
        <v>900</v>
      </c>
      <c r="H7" s="18">
        <v>900</v>
      </c>
      <c r="I7" s="18">
        <v>1000</v>
      </c>
      <c r="J7" s="19">
        <v>1100</v>
      </c>
    </row>
    <row r="8" spans="2:10" hidden="1" x14ac:dyDescent="0.2">
      <c r="B8" s="14" t="s">
        <v>67</v>
      </c>
      <c r="C8" s="15" t="s">
        <v>65</v>
      </c>
      <c r="D8" s="15">
        <v>7</v>
      </c>
      <c r="E8" s="15">
        <v>2</v>
      </c>
      <c r="F8" s="15" t="s">
        <v>76</v>
      </c>
      <c r="G8" s="18">
        <v>1100</v>
      </c>
      <c r="H8" s="18">
        <v>1300</v>
      </c>
      <c r="I8" s="18">
        <v>1500</v>
      </c>
      <c r="J8" s="19">
        <v>1500</v>
      </c>
    </row>
    <row r="9" spans="2:10" hidden="1" x14ac:dyDescent="0.2">
      <c r="B9" s="14" t="s">
        <v>14</v>
      </c>
      <c r="C9" s="15" t="s">
        <v>64</v>
      </c>
      <c r="D9" s="15">
        <v>6</v>
      </c>
      <c r="E9" s="15">
        <v>1</v>
      </c>
      <c r="F9" s="15" t="s">
        <v>77</v>
      </c>
      <c r="G9" s="18">
        <v>0</v>
      </c>
      <c r="H9" s="18">
        <v>0</v>
      </c>
      <c r="I9" s="18">
        <v>0</v>
      </c>
      <c r="J9" s="19">
        <v>0</v>
      </c>
    </row>
    <row r="10" spans="2:10" hidden="1" x14ac:dyDescent="0.2">
      <c r="B10" s="14" t="s">
        <v>14</v>
      </c>
      <c r="C10" s="15" t="s">
        <v>65</v>
      </c>
      <c r="D10" s="15">
        <v>6</v>
      </c>
      <c r="E10" s="15">
        <v>2</v>
      </c>
      <c r="F10" s="15" t="s">
        <v>78</v>
      </c>
      <c r="G10" s="18">
        <v>0</v>
      </c>
      <c r="H10" s="18">
        <v>0</v>
      </c>
      <c r="I10" s="18">
        <v>0</v>
      </c>
      <c r="J10" s="19">
        <v>0</v>
      </c>
    </row>
    <row r="11" spans="2:10" hidden="1" x14ac:dyDescent="0.2">
      <c r="B11" s="14" t="s">
        <v>25</v>
      </c>
      <c r="C11" s="15" t="s">
        <v>64</v>
      </c>
      <c r="D11" s="15">
        <v>2</v>
      </c>
      <c r="E11" s="15">
        <v>1</v>
      </c>
      <c r="F11" s="15" t="s">
        <v>79</v>
      </c>
      <c r="G11" s="18">
        <v>600</v>
      </c>
      <c r="H11" s="18">
        <v>600</v>
      </c>
      <c r="I11" s="18">
        <v>800</v>
      </c>
      <c r="J11" s="19">
        <v>1000</v>
      </c>
    </row>
    <row r="12" spans="2:10" ht="13.5" hidden="1" thickBot="1" x14ac:dyDescent="0.25">
      <c r="B12" s="20" t="s">
        <v>25</v>
      </c>
      <c r="C12" s="21" t="s">
        <v>65</v>
      </c>
      <c r="D12" s="21">
        <v>2</v>
      </c>
      <c r="E12" s="21">
        <v>2</v>
      </c>
      <c r="F12" s="21" t="s">
        <v>80</v>
      </c>
      <c r="G12" s="22">
        <v>600</v>
      </c>
      <c r="H12" s="22">
        <v>600</v>
      </c>
      <c r="I12" s="22">
        <v>800</v>
      </c>
      <c r="J12" s="23">
        <v>1000</v>
      </c>
    </row>
    <row r="13" spans="2:10" ht="13.5" hidden="1" thickBot="1" x14ac:dyDescent="0.25"/>
    <row r="14" spans="2:10" hidden="1" x14ac:dyDescent="0.2">
      <c r="B14" s="10" t="s">
        <v>68</v>
      </c>
      <c r="C14" s="24"/>
      <c r="D14" s="11" t="s">
        <v>56</v>
      </c>
      <c r="E14" s="11" t="s">
        <v>57</v>
      </c>
      <c r="F14" s="11" t="s">
        <v>58</v>
      </c>
      <c r="G14" s="12" t="s">
        <v>59</v>
      </c>
      <c r="H14" s="12" t="s">
        <v>60</v>
      </c>
      <c r="I14" s="12" t="s">
        <v>61</v>
      </c>
      <c r="J14" s="13" t="s">
        <v>62</v>
      </c>
    </row>
    <row r="15" spans="2:10" hidden="1" x14ac:dyDescent="0.2">
      <c r="B15" s="14" t="s">
        <v>63</v>
      </c>
      <c r="C15" s="15" t="s">
        <v>64</v>
      </c>
      <c r="D15" s="15">
        <v>1</v>
      </c>
      <c r="E15" s="15">
        <v>1</v>
      </c>
      <c r="F15" s="15" t="s">
        <v>71</v>
      </c>
      <c r="G15" s="16">
        <v>0</v>
      </c>
      <c r="H15" s="16">
        <v>0</v>
      </c>
      <c r="I15" s="16">
        <v>0</v>
      </c>
      <c r="J15" s="17">
        <v>0</v>
      </c>
    </row>
    <row r="16" spans="2:10" hidden="1" x14ac:dyDescent="0.2">
      <c r="B16" s="14" t="s">
        <v>63</v>
      </c>
      <c r="C16" s="15" t="s">
        <v>65</v>
      </c>
      <c r="D16" s="15">
        <v>1</v>
      </c>
      <c r="E16" s="15">
        <v>2</v>
      </c>
      <c r="F16" s="15" t="s">
        <v>72</v>
      </c>
      <c r="G16" s="16">
        <v>0</v>
      </c>
      <c r="H16" s="16">
        <v>0</v>
      </c>
      <c r="I16" s="16">
        <v>0</v>
      </c>
      <c r="J16" s="17">
        <v>0</v>
      </c>
    </row>
    <row r="17" spans="2:10" hidden="1" x14ac:dyDescent="0.2">
      <c r="B17" s="14" t="s">
        <v>66</v>
      </c>
      <c r="C17" s="15" t="s">
        <v>64</v>
      </c>
      <c r="D17" s="15">
        <v>8</v>
      </c>
      <c r="E17" s="15">
        <v>1</v>
      </c>
      <c r="F17" s="15" t="s">
        <v>73</v>
      </c>
      <c r="G17" s="16">
        <v>0</v>
      </c>
      <c r="H17" s="16">
        <v>0</v>
      </c>
      <c r="I17" s="16">
        <v>0</v>
      </c>
      <c r="J17" s="17">
        <v>0</v>
      </c>
    </row>
    <row r="18" spans="2:10" hidden="1" x14ac:dyDescent="0.2">
      <c r="B18" s="14" t="s">
        <v>66</v>
      </c>
      <c r="C18" s="15" t="s">
        <v>65</v>
      </c>
      <c r="D18" s="15">
        <v>8</v>
      </c>
      <c r="E18" s="15">
        <v>2</v>
      </c>
      <c r="F18" s="15" t="s">
        <v>74</v>
      </c>
      <c r="G18" s="16">
        <v>0</v>
      </c>
      <c r="H18" s="16">
        <v>0</v>
      </c>
      <c r="I18" s="16">
        <v>0</v>
      </c>
      <c r="J18" s="17">
        <v>0</v>
      </c>
    </row>
    <row r="19" spans="2:10" hidden="1" x14ac:dyDescent="0.2">
      <c r="B19" s="14" t="s">
        <v>67</v>
      </c>
      <c r="C19" s="15" t="s">
        <v>64</v>
      </c>
      <c r="D19" s="15">
        <v>7</v>
      </c>
      <c r="E19" s="15">
        <v>1</v>
      </c>
      <c r="F19" s="15" t="s">
        <v>75</v>
      </c>
      <c r="G19" s="16">
        <v>0</v>
      </c>
      <c r="H19" s="16">
        <v>0</v>
      </c>
      <c r="I19" s="16">
        <v>0</v>
      </c>
      <c r="J19" s="17">
        <v>0</v>
      </c>
    </row>
    <row r="20" spans="2:10" hidden="1" x14ac:dyDescent="0.2">
      <c r="B20" s="14" t="s">
        <v>67</v>
      </c>
      <c r="C20" s="15" t="s">
        <v>65</v>
      </c>
      <c r="D20" s="15">
        <v>7</v>
      </c>
      <c r="E20" s="15">
        <v>2</v>
      </c>
      <c r="F20" s="15" t="s">
        <v>76</v>
      </c>
      <c r="G20" s="16">
        <v>0</v>
      </c>
      <c r="H20" s="16">
        <v>0</v>
      </c>
      <c r="I20" s="16">
        <v>0</v>
      </c>
      <c r="J20" s="17">
        <v>0</v>
      </c>
    </row>
    <row r="21" spans="2:10" hidden="1" x14ac:dyDescent="0.2">
      <c r="B21" s="14" t="s">
        <v>14</v>
      </c>
      <c r="C21" s="15" t="s">
        <v>64</v>
      </c>
      <c r="D21" s="15">
        <v>6</v>
      </c>
      <c r="E21" s="15">
        <v>1</v>
      </c>
      <c r="F21" s="15" t="s">
        <v>77</v>
      </c>
      <c r="G21" s="18">
        <v>900</v>
      </c>
      <c r="H21" s="18">
        <v>900</v>
      </c>
      <c r="I21" s="18">
        <v>1000</v>
      </c>
      <c r="J21" s="19">
        <v>1100</v>
      </c>
    </row>
    <row r="22" spans="2:10" hidden="1" x14ac:dyDescent="0.2">
      <c r="B22" s="14" t="s">
        <v>14</v>
      </c>
      <c r="C22" s="15" t="s">
        <v>65</v>
      </c>
      <c r="D22" s="15">
        <v>6</v>
      </c>
      <c r="E22" s="15">
        <v>2</v>
      </c>
      <c r="F22" s="15" t="s">
        <v>78</v>
      </c>
      <c r="G22" s="18">
        <v>1100</v>
      </c>
      <c r="H22" s="18">
        <v>1100</v>
      </c>
      <c r="I22" s="18">
        <v>1300</v>
      </c>
      <c r="J22" s="19">
        <v>1500</v>
      </c>
    </row>
    <row r="23" spans="2:10" hidden="1" x14ac:dyDescent="0.2">
      <c r="B23" s="14" t="s">
        <v>25</v>
      </c>
      <c r="C23" s="15" t="s">
        <v>64</v>
      </c>
      <c r="D23" s="15">
        <v>2</v>
      </c>
      <c r="E23" s="15">
        <v>1</v>
      </c>
      <c r="F23" s="15" t="s">
        <v>79</v>
      </c>
      <c r="G23" s="18">
        <v>900</v>
      </c>
      <c r="H23" s="18">
        <v>900</v>
      </c>
      <c r="I23" s="18">
        <v>1000</v>
      </c>
      <c r="J23" s="19">
        <v>1100</v>
      </c>
    </row>
    <row r="24" spans="2:10" ht="13.5" hidden="1" thickBot="1" x14ac:dyDescent="0.25">
      <c r="B24" s="20" t="s">
        <v>25</v>
      </c>
      <c r="C24" s="21" t="s">
        <v>65</v>
      </c>
      <c r="D24" s="21">
        <v>2</v>
      </c>
      <c r="E24" s="21">
        <v>2</v>
      </c>
      <c r="F24" s="21" t="s">
        <v>80</v>
      </c>
      <c r="G24" s="22">
        <v>1100</v>
      </c>
      <c r="H24" s="22">
        <v>1100</v>
      </c>
      <c r="I24" s="22">
        <v>1300</v>
      </c>
      <c r="J24" s="23">
        <v>1500</v>
      </c>
    </row>
    <row r="25" spans="2:10" ht="13.5" hidden="1" thickBot="1" x14ac:dyDescent="0.25"/>
    <row r="26" spans="2:10" hidden="1" x14ac:dyDescent="0.2">
      <c r="B26" s="10" t="s">
        <v>69</v>
      </c>
      <c r="C26" s="11"/>
      <c r="D26" s="11" t="s">
        <v>56</v>
      </c>
      <c r="E26" s="11" t="s">
        <v>57</v>
      </c>
      <c r="F26" s="11" t="s">
        <v>58</v>
      </c>
      <c r="G26" s="12" t="s">
        <v>59</v>
      </c>
      <c r="H26" s="12" t="s">
        <v>60</v>
      </c>
      <c r="I26" s="12" t="s">
        <v>61</v>
      </c>
      <c r="J26" s="13" t="s">
        <v>62</v>
      </c>
    </row>
    <row r="27" spans="2:10" hidden="1" x14ac:dyDescent="0.2">
      <c r="B27" s="14" t="s">
        <v>63</v>
      </c>
      <c r="C27" s="15" t="s">
        <v>64</v>
      </c>
      <c r="D27" s="15">
        <v>1</v>
      </c>
      <c r="E27" s="15">
        <v>1</v>
      </c>
      <c r="F27" s="15" t="s">
        <v>71</v>
      </c>
      <c r="G27" s="16">
        <v>1000</v>
      </c>
      <c r="H27" s="16">
        <v>1000</v>
      </c>
      <c r="I27" s="16">
        <v>1100</v>
      </c>
      <c r="J27" s="17">
        <v>1200</v>
      </c>
    </row>
    <row r="28" spans="2:10" hidden="1" x14ac:dyDescent="0.2">
      <c r="B28" s="14" t="s">
        <v>63</v>
      </c>
      <c r="C28" s="15" t="s">
        <v>65</v>
      </c>
      <c r="D28" s="15">
        <v>1</v>
      </c>
      <c r="E28" s="15">
        <v>2</v>
      </c>
      <c r="F28" s="15" t="s">
        <v>72</v>
      </c>
      <c r="G28" s="18">
        <v>1200</v>
      </c>
      <c r="H28" s="18">
        <v>1300</v>
      </c>
      <c r="I28" s="18">
        <v>1400</v>
      </c>
      <c r="J28" s="19">
        <v>1400</v>
      </c>
    </row>
    <row r="29" spans="2:10" hidden="1" x14ac:dyDescent="0.2">
      <c r="B29" s="14" t="s">
        <v>66</v>
      </c>
      <c r="C29" s="15" t="s">
        <v>64</v>
      </c>
      <c r="D29" s="15">
        <v>8</v>
      </c>
      <c r="E29" s="15">
        <v>1</v>
      </c>
      <c r="F29" s="15" t="s">
        <v>73</v>
      </c>
      <c r="G29" s="18">
        <v>400</v>
      </c>
      <c r="H29" s="18">
        <v>600</v>
      </c>
      <c r="I29" s="18">
        <v>800</v>
      </c>
      <c r="J29" s="19">
        <v>800</v>
      </c>
    </row>
    <row r="30" spans="2:10" hidden="1" x14ac:dyDescent="0.2">
      <c r="B30" s="14" t="s">
        <v>66</v>
      </c>
      <c r="C30" s="15" t="s">
        <v>65</v>
      </c>
      <c r="D30" s="15">
        <v>8</v>
      </c>
      <c r="E30" s="15">
        <v>2</v>
      </c>
      <c r="F30" s="15" t="s">
        <v>74</v>
      </c>
      <c r="G30" s="18">
        <v>400</v>
      </c>
      <c r="H30" s="18">
        <v>600</v>
      </c>
      <c r="I30" s="18">
        <v>800</v>
      </c>
      <c r="J30" s="19">
        <v>800</v>
      </c>
    </row>
    <row r="31" spans="2:10" hidden="1" x14ac:dyDescent="0.2">
      <c r="B31" s="14" t="s">
        <v>67</v>
      </c>
      <c r="C31" s="15" t="s">
        <v>64</v>
      </c>
      <c r="D31" s="15">
        <v>7</v>
      </c>
      <c r="E31" s="15">
        <v>1</v>
      </c>
      <c r="F31" s="15" t="s">
        <v>75</v>
      </c>
      <c r="G31" s="18">
        <v>900</v>
      </c>
      <c r="H31" s="18">
        <v>900</v>
      </c>
      <c r="I31" s="18">
        <v>1000</v>
      </c>
      <c r="J31" s="19">
        <v>1100</v>
      </c>
    </row>
    <row r="32" spans="2:10" hidden="1" x14ac:dyDescent="0.2">
      <c r="B32" s="14" t="s">
        <v>67</v>
      </c>
      <c r="C32" s="15" t="s">
        <v>65</v>
      </c>
      <c r="D32" s="15">
        <v>7</v>
      </c>
      <c r="E32" s="15">
        <v>2</v>
      </c>
      <c r="F32" s="15" t="s">
        <v>76</v>
      </c>
      <c r="G32" s="18">
        <v>1100</v>
      </c>
      <c r="H32" s="18">
        <v>1300</v>
      </c>
      <c r="I32" s="18">
        <v>1500</v>
      </c>
      <c r="J32" s="19">
        <v>1500</v>
      </c>
    </row>
    <row r="33" spans="2:10" hidden="1" x14ac:dyDescent="0.2">
      <c r="B33" s="14" t="s">
        <v>14</v>
      </c>
      <c r="C33" s="15" t="s">
        <v>64</v>
      </c>
      <c r="D33" s="15">
        <v>6</v>
      </c>
      <c r="E33" s="15">
        <v>1</v>
      </c>
      <c r="F33" s="15" t="s">
        <v>77</v>
      </c>
      <c r="G33" s="18">
        <v>0</v>
      </c>
      <c r="H33" s="18">
        <v>0</v>
      </c>
      <c r="I33" s="18">
        <v>0</v>
      </c>
      <c r="J33" s="18">
        <v>0</v>
      </c>
    </row>
    <row r="34" spans="2:10" hidden="1" x14ac:dyDescent="0.2">
      <c r="B34" s="14" t="s">
        <v>14</v>
      </c>
      <c r="C34" s="15" t="s">
        <v>65</v>
      </c>
      <c r="D34" s="15">
        <v>6</v>
      </c>
      <c r="E34" s="15">
        <v>2</v>
      </c>
      <c r="F34" s="15" t="s">
        <v>78</v>
      </c>
      <c r="G34" s="18">
        <v>0</v>
      </c>
      <c r="H34" s="18">
        <v>0</v>
      </c>
      <c r="I34" s="18">
        <v>0</v>
      </c>
      <c r="J34" s="18">
        <v>0</v>
      </c>
    </row>
    <row r="35" spans="2:10" hidden="1" x14ac:dyDescent="0.2">
      <c r="B35" s="14" t="s">
        <v>25</v>
      </c>
      <c r="C35" s="15" t="s">
        <v>64</v>
      </c>
      <c r="D35" s="15">
        <v>2</v>
      </c>
      <c r="E35" s="15">
        <v>1</v>
      </c>
      <c r="F35" s="15" t="s">
        <v>79</v>
      </c>
      <c r="G35" s="18">
        <v>1300</v>
      </c>
      <c r="H35" s="18">
        <v>1300</v>
      </c>
      <c r="I35" s="18">
        <v>1400</v>
      </c>
      <c r="J35" s="19">
        <v>1500</v>
      </c>
    </row>
    <row r="36" spans="2:10" ht="13.5" hidden="1" thickBot="1" x14ac:dyDescent="0.25">
      <c r="B36" s="20" t="s">
        <v>25</v>
      </c>
      <c r="C36" s="21" t="s">
        <v>65</v>
      </c>
      <c r="D36" s="21">
        <v>2</v>
      </c>
      <c r="E36" s="21">
        <v>2</v>
      </c>
      <c r="F36" s="21" t="s">
        <v>80</v>
      </c>
      <c r="G36" s="22">
        <v>1300</v>
      </c>
      <c r="H36" s="22">
        <v>1300</v>
      </c>
      <c r="I36" s="22">
        <v>1400</v>
      </c>
      <c r="J36" s="23">
        <v>1500</v>
      </c>
    </row>
    <row r="37" spans="2:10" ht="13.5" hidden="1" thickBot="1" x14ac:dyDescent="0.25"/>
    <row r="38" spans="2:10" hidden="1" x14ac:dyDescent="0.2">
      <c r="B38" s="10" t="s">
        <v>70</v>
      </c>
      <c r="C38" s="24"/>
      <c r="D38" s="11" t="s">
        <v>56</v>
      </c>
      <c r="E38" s="11" t="s">
        <v>57</v>
      </c>
      <c r="F38" s="11" t="s">
        <v>58</v>
      </c>
      <c r="G38" s="12" t="s">
        <v>59</v>
      </c>
      <c r="H38" s="12" t="s">
        <v>60</v>
      </c>
      <c r="I38" s="12" t="s">
        <v>61</v>
      </c>
      <c r="J38" s="13" t="s">
        <v>62</v>
      </c>
    </row>
    <row r="39" spans="2:10" hidden="1" x14ac:dyDescent="0.2">
      <c r="B39" s="14" t="s">
        <v>63</v>
      </c>
      <c r="C39" s="15" t="s">
        <v>64</v>
      </c>
      <c r="D39" s="15">
        <v>1</v>
      </c>
      <c r="E39" s="15">
        <v>1</v>
      </c>
      <c r="F39" s="15" t="s">
        <v>71</v>
      </c>
      <c r="G39" s="16">
        <v>0</v>
      </c>
      <c r="H39" s="16">
        <v>0</v>
      </c>
      <c r="I39" s="16">
        <v>0</v>
      </c>
      <c r="J39" s="17">
        <v>0</v>
      </c>
    </row>
    <row r="40" spans="2:10" hidden="1" x14ac:dyDescent="0.2">
      <c r="B40" s="14" t="s">
        <v>63</v>
      </c>
      <c r="C40" s="15" t="s">
        <v>65</v>
      </c>
      <c r="D40" s="15">
        <v>1</v>
      </c>
      <c r="E40" s="15">
        <v>2</v>
      </c>
      <c r="F40" s="15" t="s">
        <v>72</v>
      </c>
      <c r="G40" s="18">
        <v>0</v>
      </c>
      <c r="H40" s="18">
        <v>0</v>
      </c>
      <c r="I40" s="18">
        <v>0</v>
      </c>
      <c r="J40" s="19">
        <v>0</v>
      </c>
    </row>
    <row r="41" spans="2:10" hidden="1" x14ac:dyDescent="0.2">
      <c r="B41" s="14" t="s">
        <v>66</v>
      </c>
      <c r="C41" s="15" t="s">
        <v>64</v>
      </c>
      <c r="D41" s="15">
        <v>8</v>
      </c>
      <c r="E41" s="15">
        <v>1</v>
      </c>
      <c r="F41" s="15" t="s">
        <v>73</v>
      </c>
      <c r="G41" s="18">
        <v>0</v>
      </c>
      <c r="H41" s="18">
        <v>0</v>
      </c>
      <c r="I41" s="18">
        <v>0</v>
      </c>
      <c r="J41" s="18">
        <v>0</v>
      </c>
    </row>
    <row r="42" spans="2:10" hidden="1" x14ac:dyDescent="0.2">
      <c r="B42" s="14" t="s">
        <v>66</v>
      </c>
      <c r="C42" s="15" t="s">
        <v>65</v>
      </c>
      <c r="D42" s="15">
        <v>8</v>
      </c>
      <c r="E42" s="15">
        <v>2</v>
      </c>
      <c r="F42" s="15" t="s">
        <v>74</v>
      </c>
      <c r="G42" s="18">
        <v>0</v>
      </c>
      <c r="H42" s="18">
        <v>0</v>
      </c>
      <c r="I42" s="18">
        <v>0</v>
      </c>
      <c r="J42" s="18">
        <v>0</v>
      </c>
    </row>
    <row r="43" spans="2:10" hidden="1" x14ac:dyDescent="0.2">
      <c r="B43" s="14" t="s">
        <v>67</v>
      </c>
      <c r="C43" s="15" t="s">
        <v>64</v>
      </c>
      <c r="D43" s="15">
        <v>7</v>
      </c>
      <c r="E43" s="15">
        <v>1</v>
      </c>
      <c r="F43" s="15" t="s">
        <v>75</v>
      </c>
      <c r="G43" s="16">
        <v>0</v>
      </c>
      <c r="H43" s="16">
        <v>0</v>
      </c>
      <c r="I43" s="16">
        <v>0</v>
      </c>
      <c r="J43" s="17">
        <v>0</v>
      </c>
    </row>
    <row r="44" spans="2:10" hidden="1" x14ac:dyDescent="0.2">
      <c r="B44" s="14" t="s">
        <v>67</v>
      </c>
      <c r="C44" s="15" t="s">
        <v>65</v>
      </c>
      <c r="D44" s="15">
        <v>7</v>
      </c>
      <c r="E44" s="15">
        <v>2</v>
      </c>
      <c r="F44" s="15" t="s">
        <v>76</v>
      </c>
      <c r="G44" s="16">
        <v>0</v>
      </c>
      <c r="H44" s="16">
        <v>0</v>
      </c>
      <c r="I44" s="16">
        <v>0</v>
      </c>
      <c r="J44" s="17">
        <v>0</v>
      </c>
    </row>
    <row r="45" spans="2:10" hidden="1" x14ac:dyDescent="0.2">
      <c r="B45" s="14" t="s">
        <v>14</v>
      </c>
      <c r="C45" s="15" t="s">
        <v>64</v>
      </c>
      <c r="D45" s="15">
        <v>6</v>
      </c>
      <c r="E45" s="15">
        <v>1</v>
      </c>
      <c r="F45" s="15" t="s">
        <v>77</v>
      </c>
      <c r="G45" s="18">
        <v>1300</v>
      </c>
      <c r="H45" s="18">
        <v>1300</v>
      </c>
      <c r="I45" s="18">
        <v>1400</v>
      </c>
      <c r="J45" s="19">
        <v>1500</v>
      </c>
    </row>
    <row r="46" spans="2:10" hidden="1" x14ac:dyDescent="0.2">
      <c r="B46" s="14" t="s">
        <v>14</v>
      </c>
      <c r="C46" s="15" t="s">
        <v>65</v>
      </c>
      <c r="D46" s="15">
        <v>6</v>
      </c>
      <c r="E46" s="15">
        <v>2</v>
      </c>
      <c r="F46" s="15" t="s">
        <v>78</v>
      </c>
      <c r="G46" s="18">
        <v>1400</v>
      </c>
      <c r="H46" s="18">
        <v>1400</v>
      </c>
      <c r="I46" s="18">
        <v>1500</v>
      </c>
      <c r="J46" s="19">
        <v>1600</v>
      </c>
    </row>
    <row r="47" spans="2:10" hidden="1" x14ac:dyDescent="0.2">
      <c r="B47" s="14" t="s">
        <v>25</v>
      </c>
      <c r="C47" s="15" t="s">
        <v>64</v>
      </c>
      <c r="D47" s="15">
        <v>2</v>
      </c>
      <c r="E47" s="15">
        <v>1</v>
      </c>
      <c r="F47" s="15" t="s">
        <v>79</v>
      </c>
      <c r="G47" s="18">
        <v>1300</v>
      </c>
      <c r="H47" s="18">
        <v>1300</v>
      </c>
      <c r="I47" s="18">
        <v>1400</v>
      </c>
      <c r="J47" s="19">
        <v>1500</v>
      </c>
    </row>
    <row r="48" spans="2:10" ht="13.5" hidden="1" thickBot="1" x14ac:dyDescent="0.25">
      <c r="B48" s="20" t="s">
        <v>25</v>
      </c>
      <c r="C48" s="21" t="s">
        <v>65</v>
      </c>
      <c r="D48" s="21">
        <v>2</v>
      </c>
      <c r="E48" s="21">
        <v>2</v>
      </c>
      <c r="F48" s="21" t="s">
        <v>80</v>
      </c>
      <c r="G48" s="22">
        <v>1400</v>
      </c>
      <c r="H48" s="22">
        <v>1400</v>
      </c>
      <c r="I48" s="22">
        <v>1500</v>
      </c>
      <c r="J48" s="23">
        <v>1600</v>
      </c>
    </row>
  </sheetData>
  <sheetProtection password="B660" sheet="1" objects="1" scenarios="1"/>
  <phoneticPr fontId="24"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15" workbookViewId="0">
      <selection activeCell="A15" sqref="A1:XFD1048576"/>
    </sheetView>
  </sheetViews>
  <sheetFormatPr defaultRowHeight="12.75" x14ac:dyDescent="0.2"/>
  <cols>
    <col min="1" max="1" width="21.28515625" customWidth="1"/>
    <col min="2" max="2" width="85.7109375" customWidth="1"/>
  </cols>
  <sheetData>
    <row r="1" spans="1:2" ht="12" hidden="1" customHeight="1" x14ac:dyDescent="0.2">
      <c r="A1" s="39" t="s">
        <v>96</v>
      </c>
    </row>
    <row r="2" spans="1:2" ht="24.75" hidden="1" customHeight="1" x14ac:dyDescent="0.2">
      <c r="B2" t="s">
        <v>97</v>
      </c>
    </row>
    <row r="3" spans="1:2" ht="22.5" hidden="1" customHeight="1" x14ac:dyDescent="0.2">
      <c r="A3" s="39" t="s">
        <v>94</v>
      </c>
    </row>
    <row r="4" spans="1:2" ht="26.25" hidden="1" customHeight="1" x14ac:dyDescent="0.2">
      <c r="B4" t="s">
        <v>95</v>
      </c>
    </row>
    <row r="5" spans="1:2" ht="15" hidden="1" customHeight="1" x14ac:dyDescent="0.2">
      <c r="A5" s="39" t="s">
        <v>98</v>
      </c>
    </row>
    <row r="6" spans="1:2" ht="18" hidden="1" customHeight="1" x14ac:dyDescent="0.2">
      <c r="B6" t="s">
        <v>99</v>
      </c>
    </row>
    <row r="7" spans="1:2" ht="14.25" hidden="1" customHeight="1" x14ac:dyDescent="0.2">
      <c r="A7" s="39" t="s">
        <v>101</v>
      </c>
    </row>
    <row r="8" spans="1:2" ht="15.75" hidden="1" customHeight="1" x14ac:dyDescent="0.2">
      <c r="B8" t="s">
        <v>104</v>
      </c>
    </row>
    <row r="9" spans="1:2" ht="14.25" hidden="1" customHeight="1" x14ac:dyDescent="0.2">
      <c r="A9" s="1" t="s">
        <v>102</v>
      </c>
    </row>
    <row r="10" spans="1:2" ht="19.5" hidden="1" customHeight="1" x14ac:dyDescent="0.2">
      <c r="B10" t="s">
        <v>103</v>
      </c>
    </row>
    <row r="11" spans="1:2" ht="12.75" hidden="1" customHeight="1" x14ac:dyDescent="0.2">
      <c r="A11" s="1" t="s">
        <v>107</v>
      </c>
    </row>
    <row r="12" spans="1:2" ht="19.5" hidden="1" customHeight="1" x14ac:dyDescent="0.2">
      <c r="B12" t="s">
        <v>108</v>
      </c>
    </row>
    <row r="13" spans="1:2" ht="13.5" hidden="1" customHeight="1" x14ac:dyDescent="0.2">
      <c r="A13" s="1" t="s">
        <v>123</v>
      </c>
    </row>
    <row r="14" spans="1:2" ht="14.25" hidden="1" customHeight="1" x14ac:dyDescent="0.2">
      <c r="B14" s="42" t="s">
        <v>122</v>
      </c>
    </row>
    <row r="15" spans="1:2" ht="14.25" customHeight="1" x14ac:dyDescent="0.2"/>
    <row r="16" spans="1:2" ht="16.5" customHeight="1" x14ac:dyDescent="0.2"/>
    <row r="17" ht="18.75" customHeight="1" x14ac:dyDescent="0.2"/>
    <row r="18" ht="15" customHeight="1" x14ac:dyDescent="0.2"/>
    <row r="19" ht="19.5" customHeight="1" x14ac:dyDescent="0.2"/>
  </sheetData>
  <sheetProtection password="B660" sheet="1" objects="1" scenarios="1"/>
  <phoneticPr fontId="24" type="noConversion"/>
  <pageMargins left="0.75" right="0.75" top="1" bottom="1" header="0.5" footer="0.5"/>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860"/>
  <sheetViews>
    <sheetView tabSelected="1" zoomScale="85" zoomScaleNormal="85" workbookViewId="0">
      <selection activeCell="C19" sqref="C19"/>
    </sheetView>
  </sheetViews>
  <sheetFormatPr defaultRowHeight="12.75" x14ac:dyDescent="0.2"/>
  <cols>
    <col min="1" max="1" width="2.7109375" style="85" customWidth="1"/>
    <col min="2" max="2" width="22.7109375" style="3" customWidth="1"/>
    <col min="3" max="3" width="21.7109375" style="3" customWidth="1"/>
    <col min="4" max="4" width="23.42578125" style="3" customWidth="1"/>
    <col min="5" max="5" width="14.42578125" style="4" customWidth="1"/>
    <col min="6" max="6" width="16" style="4" customWidth="1"/>
    <col min="7" max="7" width="15.85546875" style="37" customWidth="1"/>
    <col min="8" max="8" width="46.7109375" style="3" customWidth="1"/>
    <col min="9" max="9" width="14" style="3" customWidth="1"/>
    <col min="10" max="10" width="14" style="4" customWidth="1"/>
    <col min="11" max="11" width="10.28515625" style="4" customWidth="1"/>
    <col min="12" max="12" width="13.140625" style="3" customWidth="1"/>
    <col min="13" max="13" width="10.42578125" style="4" customWidth="1"/>
    <col min="14" max="14" width="16" style="3" bestFit="1" customWidth="1"/>
    <col min="15" max="15" width="12" style="4" customWidth="1"/>
    <col min="16" max="16" width="12.28515625" style="5" customWidth="1"/>
    <col min="17" max="17" width="9.7109375" style="4" customWidth="1"/>
    <col min="18" max="18" width="11.140625" style="3" customWidth="1"/>
    <col min="19" max="19" width="14.7109375" style="3" customWidth="1"/>
    <col min="20" max="20" width="11.85546875" style="3" customWidth="1"/>
    <col min="21" max="21" width="10.5703125" style="3" customWidth="1"/>
    <col min="22" max="22" width="16.5703125" style="3" bestFit="1" customWidth="1"/>
    <col min="23" max="24" width="11.85546875" style="4" customWidth="1"/>
    <col min="25" max="25" width="36.28515625" style="3" customWidth="1"/>
    <col min="26" max="26" width="22" style="4" customWidth="1"/>
    <col min="27" max="28" width="22" style="3" customWidth="1"/>
    <col min="29" max="29" width="33.7109375" style="5" customWidth="1"/>
    <col min="30" max="30" width="31.42578125" style="5" customWidth="1"/>
    <col min="31" max="31" width="13.85546875" style="26" customWidth="1"/>
    <col min="32" max="32" width="15.28515625" style="4" customWidth="1"/>
    <col min="33" max="33" width="15.140625" style="4" customWidth="1"/>
    <col min="34" max="34" width="16.5703125" style="4" customWidth="1"/>
    <col min="35" max="35" width="16.42578125" style="26" customWidth="1"/>
    <col min="36" max="36" width="14.140625" style="26" customWidth="1"/>
    <col min="37" max="37" width="13.42578125" style="3" customWidth="1"/>
    <col min="38" max="38" width="12.42578125" style="37" customWidth="1"/>
    <col min="39" max="39" width="13" style="4" customWidth="1"/>
    <col min="40" max="41" width="9.140625" style="3"/>
    <col min="42" max="42" width="10.5703125" style="37" customWidth="1"/>
    <col min="43" max="43" width="20.28515625" style="3" customWidth="1"/>
    <col min="44" max="44" width="20.85546875" style="3" customWidth="1"/>
    <col min="45" max="45" width="11.85546875" style="3" customWidth="1"/>
    <col min="46" max="46" width="8.140625" style="6" bestFit="1" customWidth="1"/>
    <col min="47" max="47" width="12.28515625" style="3" customWidth="1"/>
    <col min="48" max="48" width="10.7109375" style="3" customWidth="1"/>
    <col min="49" max="49" width="10.28515625" style="3" customWidth="1"/>
    <col min="50" max="50" width="16.28515625" style="27" hidden="1" customWidth="1"/>
    <col min="51" max="51" width="14.42578125" style="27" hidden="1" customWidth="1"/>
    <col min="52" max="55" width="12.140625" style="27" hidden="1" customWidth="1"/>
    <col min="56" max="56" width="10.42578125" style="27" hidden="1" customWidth="1"/>
    <col min="57" max="57" width="9.140625" style="27" hidden="1" customWidth="1"/>
    <col min="58" max="59" width="10" style="27" hidden="1" customWidth="1"/>
    <col min="60" max="60" width="9.140625" style="27" hidden="1" customWidth="1"/>
    <col min="61" max="62" width="12.5703125" style="27" hidden="1" customWidth="1"/>
    <col min="63" max="229" width="9.140625" style="85"/>
    <col min="230" max="16384" width="9.140625" style="3"/>
  </cols>
  <sheetData>
    <row r="1" spans="2:62" s="85" customFormat="1" x14ac:dyDescent="0.2">
      <c r="E1" s="86"/>
      <c r="F1" s="86"/>
      <c r="G1" s="87"/>
      <c r="J1" s="86"/>
      <c r="K1" s="86"/>
      <c r="M1" s="86"/>
      <c r="O1" s="86"/>
      <c r="P1" s="88"/>
      <c r="Q1" s="86"/>
      <c r="W1" s="86"/>
      <c r="X1" s="86"/>
      <c r="Z1" s="86"/>
      <c r="AC1" s="88"/>
      <c r="AD1" s="88"/>
      <c r="AE1" s="89"/>
      <c r="AF1" s="86"/>
      <c r="AG1" s="86"/>
      <c r="AH1" s="86"/>
      <c r="AI1" s="89"/>
      <c r="AJ1" s="89"/>
      <c r="AL1" s="87"/>
      <c r="AM1" s="86"/>
      <c r="AP1" s="87"/>
      <c r="AT1" s="90"/>
      <c r="AX1" s="91"/>
      <c r="AY1" s="91"/>
      <c r="AZ1" s="91"/>
      <c r="BA1" s="91"/>
      <c r="BB1" s="91"/>
      <c r="BC1" s="91"/>
      <c r="BD1" s="91"/>
      <c r="BE1" s="91"/>
      <c r="BF1" s="91"/>
      <c r="BG1" s="91"/>
      <c r="BH1" s="91"/>
      <c r="BI1" s="91"/>
      <c r="BJ1" s="91"/>
    </row>
    <row r="2" spans="2:62" s="85" customFormat="1" x14ac:dyDescent="0.2">
      <c r="E2" s="86"/>
      <c r="F2" s="86"/>
      <c r="G2" s="87"/>
      <c r="J2" s="86"/>
      <c r="K2" s="86"/>
      <c r="M2" s="86"/>
      <c r="O2" s="86"/>
      <c r="P2" s="88"/>
      <c r="Q2" s="86"/>
      <c r="W2" s="86"/>
      <c r="X2" s="86"/>
      <c r="Z2" s="86"/>
      <c r="AC2" s="88"/>
      <c r="AD2" s="88"/>
      <c r="AE2" s="89"/>
      <c r="AF2" s="86"/>
      <c r="AG2" s="86"/>
      <c r="AH2" s="86"/>
      <c r="AI2" s="89"/>
      <c r="AJ2" s="89"/>
      <c r="AL2" s="87"/>
      <c r="AM2" s="86"/>
      <c r="AP2" s="87"/>
      <c r="AT2" s="90"/>
      <c r="AX2" s="91"/>
      <c r="AY2" s="91"/>
      <c r="AZ2" s="91"/>
      <c r="BA2" s="91"/>
      <c r="BB2" s="91"/>
      <c r="BC2" s="91"/>
      <c r="BD2" s="91"/>
      <c r="BE2" s="91"/>
      <c r="BF2" s="91"/>
      <c r="BG2" s="91"/>
      <c r="BH2" s="91"/>
      <c r="BI2" s="91"/>
      <c r="BJ2" s="91"/>
    </row>
    <row r="3" spans="2:62" s="85" customFormat="1" x14ac:dyDescent="0.2">
      <c r="E3" s="86"/>
      <c r="F3" s="86"/>
      <c r="G3" s="87"/>
      <c r="J3" s="86"/>
      <c r="K3" s="86"/>
      <c r="M3" s="86"/>
      <c r="O3" s="86"/>
      <c r="P3" s="88"/>
      <c r="Q3" s="86"/>
      <c r="W3" s="86"/>
      <c r="X3" s="86"/>
      <c r="Z3" s="86"/>
      <c r="AC3" s="88"/>
      <c r="AD3" s="88"/>
      <c r="AE3" s="89"/>
      <c r="AF3" s="86"/>
      <c r="AG3" s="86"/>
      <c r="AH3" s="86"/>
      <c r="AI3" s="89"/>
      <c r="AJ3" s="89"/>
      <c r="AL3" s="87"/>
      <c r="AM3" s="86"/>
      <c r="AP3" s="87"/>
      <c r="AT3" s="90"/>
      <c r="AX3" s="91"/>
      <c r="AY3" s="91"/>
      <c r="AZ3" s="91"/>
      <c r="BA3" s="91"/>
      <c r="BB3" s="91"/>
      <c r="BC3" s="91"/>
      <c r="BD3" s="91"/>
      <c r="BE3" s="91"/>
      <c r="BF3" s="91"/>
      <c r="BG3" s="91"/>
      <c r="BH3" s="91"/>
      <c r="BI3" s="91"/>
      <c r="BJ3" s="91"/>
    </row>
    <row r="4" spans="2:62" s="85" customFormat="1" x14ac:dyDescent="0.2">
      <c r="E4" s="86"/>
      <c r="F4" s="86"/>
      <c r="G4" s="87"/>
      <c r="J4" s="86"/>
      <c r="K4" s="86"/>
      <c r="M4" s="86"/>
      <c r="O4" s="86"/>
      <c r="P4" s="88"/>
      <c r="Q4" s="86"/>
      <c r="W4" s="86"/>
      <c r="X4" s="86"/>
      <c r="Z4" s="86"/>
      <c r="AC4" s="88"/>
      <c r="AD4" s="88"/>
      <c r="AE4" s="89"/>
      <c r="AF4" s="86"/>
      <c r="AG4" s="86"/>
      <c r="AH4" s="86"/>
      <c r="AI4" s="89"/>
      <c r="AJ4" s="89"/>
      <c r="AL4" s="87"/>
      <c r="AM4" s="86"/>
      <c r="AP4" s="87"/>
      <c r="AT4" s="90"/>
      <c r="AX4" s="91"/>
      <c r="AY4" s="91"/>
      <c r="AZ4" s="91"/>
      <c r="BA4" s="91"/>
      <c r="BB4" s="91"/>
      <c r="BC4" s="91"/>
      <c r="BD4" s="91"/>
      <c r="BE4" s="91"/>
      <c r="BF4" s="91"/>
      <c r="BG4" s="91"/>
      <c r="BH4" s="91"/>
      <c r="BI4" s="91"/>
      <c r="BJ4" s="91"/>
    </row>
    <row r="5" spans="2:62" s="85" customFormat="1" x14ac:dyDescent="0.2">
      <c r="E5" s="86"/>
      <c r="F5" s="86"/>
      <c r="G5" s="87"/>
      <c r="J5" s="86"/>
      <c r="K5" s="86"/>
      <c r="M5" s="86"/>
      <c r="O5" s="86"/>
      <c r="P5" s="88"/>
      <c r="Q5" s="86"/>
      <c r="W5" s="86"/>
      <c r="X5" s="86"/>
      <c r="Z5" s="86"/>
      <c r="AC5" s="88"/>
      <c r="AD5" s="88"/>
      <c r="AE5" s="89"/>
      <c r="AF5" s="86"/>
      <c r="AG5" s="86"/>
      <c r="AH5" s="86"/>
      <c r="AI5" s="89"/>
      <c r="AJ5" s="89"/>
      <c r="AL5" s="87"/>
      <c r="AM5" s="86"/>
      <c r="AP5" s="87"/>
      <c r="AT5" s="90"/>
      <c r="AX5" s="91"/>
      <c r="AY5" s="91"/>
      <c r="AZ5" s="91"/>
      <c r="BA5" s="91"/>
      <c r="BB5" s="91"/>
      <c r="BC5" s="91"/>
      <c r="BD5" s="91"/>
      <c r="BE5" s="91"/>
      <c r="BF5" s="91"/>
      <c r="BG5" s="91"/>
      <c r="BH5" s="91"/>
      <c r="BI5" s="91"/>
      <c r="BJ5" s="91"/>
    </row>
    <row r="6" spans="2:62" s="85" customFormat="1" x14ac:dyDescent="0.2">
      <c r="E6" s="86"/>
      <c r="F6" s="86"/>
      <c r="G6" s="87"/>
      <c r="J6" s="86"/>
      <c r="K6" s="86"/>
      <c r="M6" s="86"/>
      <c r="O6" s="86"/>
      <c r="P6" s="88"/>
      <c r="Q6" s="86"/>
      <c r="W6" s="86"/>
      <c r="X6" s="86"/>
      <c r="Z6" s="86"/>
      <c r="AC6" s="88"/>
      <c r="AD6" s="88"/>
      <c r="AE6" s="89"/>
      <c r="AF6" s="86"/>
      <c r="AG6" s="86"/>
      <c r="AH6" s="86"/>
      <c r="AI6" s="89"/>
      <c r="AJ6" s="89"/>
      <c r="AL6" s="87"/>
      <c r="AM6" s="86"/>
      <c r="AP6" s="87"/>
      <c r="AT6" s="90"/>
      <c r="AX6" s="91"/>
      <c r="AY6" s="91"/>
      <c r="AZ6" s="91"/>
      <c r="BA6" s="91"/>
      <c r="BB6" s="91"/>
      <c r="BC6" s="91"/>
      <c r="BD6" s="91"/>
      <c r="BE6" s="91"/>
      <c r="BF6" s="91"/>
      <c r="BG6" s="91"/>
      <c r="BH6" s="91"/>
      <c r="BI6" s="91"/>
      <c r="BJ6" s="91"/>
    </row>
    <row r="7" spans="2:62" s="85" customFormat="1" x14ac:dyDescent="0.2">
      <c r="E7" s="86"/>
      <c r="F7" s="86"/>
      <c r="G7" s="87"/>
      <c r="J7" s="86"/>
      <c r="K7" s="86"/>
      <c r="M7" s="86"/>
      <c r="O7" s="86"/>
      <c r="P7" s="88"/>
      <c r="Q7" s="86"/>
      <c r="W7" s="86"/>
      <c r="X7" s="86"/>
      <c r="Z7" s="86"/>
      <c r="AC7" s="88"/>
      <c r="AD7" s="88"/>
      <c r="AE7" s="89"/>
      <c r="AF7" s="86"/>
      <c r="AG7" s="86"/>
      <c r="AH7" s="86"/>
      <c r="AI7" s="89"/>
      <c r="AJ7" s="89"/>
      <c r="AL7" s="87"/>
      <c r="AM7" s="86"/>
      <c r="AP7" s="87"/>
      <c r="AT7" s="90"/>
      <c r="AX7" s="91"/>
      <c r="AY7" s="91"/>
      <c r="AZ7" s="91"/>
      <c r="BA7" s="91"/>
      <c r="BB7" s="91"/>
      <c r="BC7" s="91"/>
      <c r="BD7" s="91"/>
      <c r="BE7" s="91"/>
      <c r="BF7" s="91"/>
      <c r="BG7" s="91"/>
      <c r="BH7" s="91"/>
      <c r="BI7" s="91"/>
      <c r="BJ7" s="91"/>
    </row>
    <row r="8" spans="2:62" s="85" customFormat="1" x14ac:dyDescent="0.2">
      <c r="E8" s="86"/>
      <c r="F8" s="86"/>
      <c r="G8" s="87"/>
      <c r="J8" s="86"/>
      <c r="K8" s="86"/>
      <c r="M8" s="86"/>
      <c r="O8" s="86"/>
      <c r="P8" s="88"/>
      <c r="Q8" s="86"/>
      <c r="W8" s="86"/>
      <c r="X8" s="86"/>
      <c r="Z8" s="86"/>
      <c r="AC8" s="88"/>
      <c r="AD8" s="88"/>
      <c r="AE8" s="89"/>
      <c r="AF8" s="86"/>
      <c r="AG8" s="86"/>
      <c r="AH8" s="86"/>
      <c r="AI8" s="89"/>
      <c r="AJ8" s="89"/>
      <c r="AL8" s="87"/>
      <c r="AM8" s="86"/>
      <c r="AP8" s="87"/>
      <c r="AT8" s="90"/>
      <c r="AX8" s="91"/>
      <c r="AY8" s="91"/>
      <c r="AZ8" s="91"/>
      <c r="BA8" s="91"/>
      <c r="BB8" s="91"/>
      <c r="BC8" s="91"/>
      <c r="BD8" s="91"/>
      <c r="BE8" s="91"/>
      <c r="BF8" s="91"/>
      <c r="BG8" s="91"/>
      <c r="BH8" s="91"/>
      <c r="BI8" s="91"/>
      <c r="BJ8" s="91"/>
    </row>
    <row r="9" spans="2:62" s="85" customFormat="1" ht="15.75" x14ac:dyDescent="0.25">
      <c r="B9" s="92" t="s">
        <v>196</v>
      </c>
      <c r="E9" s="86"/>
      <c r="F9" s="86"/>
      <c r="G9" s="87"/>
      <c r="J9" s="86"/>
      <c r="K9" s="86"/>
      <c r="M9" s="86"/>
      <c r="O9" s="86"/>
      <c r="P9" s="88"/>
      <c r="Q9" s="86"/>
      <c r="W9" s="86"/>
      <c r="X9" s="86"/>
      <c r="Z9" s="86"/>
      <c r="AC9" s="88"/>
      <c r="AD9" s="88"/>
      <c r="AE9" s="89"/>
      <c r="AF9" s="86"/>
      <c r="AG9" s="86"/>
      <c r="AH9" s="86"/>
      <c r="AI9" s="89"/>
      <c r="AJ9" s="89"/>
      <c r="AL9" s="87"/>
      <c r="AM9" s="86"/>
      <c r="AP9" s="87"/>
      <c r="AT9" s="90"/>
      <c r="AX9" s="91"/>
      <c r="AY9" s="91"/>
      <c r="AZ9" s="91"/>
      <c r="BA9" s="91"/>
      <c r="BB9" s="91"/>
      <c r="BC9" s="91"/>
      <c r="BD9" s="91"/>
      <c r="BE9" s="91"/>
      <c r="BF9" s="91"/>
      <c r="BG9" s="91"/>
      <c r="BH9" s="91"/>
      <c r="BI9" s="91"/>
      <c r="BJ9" s="91"/>
    </row>
    <row r="10" spans="2:62" s="85" customFormat="1" ht="11.25" customHeight="1" x14ac:dyDescent="0.25">
      <c r="B10" s="92"/>
      <c r="E10" s="86"/>
      <c r="F10" s="86"/>
      <c r="G10" s="87"/>
      <c r="J10" s="86"/>
      <c r="K10" s="86"/>
      <c r="M10" s="86"/>
      <c r="O10" s="86"/>
      <c r="P10" s="88"/>
      <c r="Q10" s="86"/>
      <c r="W10" s="86"/>
      <c r="X10" s="86"/>
      <c r="Z10" s="86"/>
      <c r="AC10" s="88"/>
      <c r="AD10" s="88"/>
      <c r="AE10" s="89"/>
      <c r="AF10" s="86"/>
      <c r="AG10" s="86"/>
      <c r="AH10" s="86"/>
      <c r="AI10" s="89"/>
      <c r="AJ10" s="89"/>
      <c r="AL10" s="87"/>
      <c r="AM10" s="86"/>
      <c r="AP10" s="87"/>
      <c r="AT10" s="90"/>
      <c r="AX10" s="91"/>
      <c r="AY10" s="91"/>
      <c r="AZ10" s="91"/>
      <c r="BA10" s="91"/>
      <c r="BB10" s="91"/>
      <c r="BC10" s="91"/>
      <c r="BD10" s="91"/>
      <c r="BE10" s="91"/>
      <c r="BF10" s="91"/>
      <c r="BG10" s="91"/>
      <c r="BH10" s="91"/>
      <c r="BI10" s="91"/>
      <c r="BJ10" s="91"/>
    </row>
    <row r="11" spans="2:62" s="91" customFormat="1" x14ac:dyDescent="0.2">
      <c r="B11" s="93" t="s">
        <v>194</v>
      </c>
      <c r="C11" s="89"/>
      <c r="D11" s="94"/>
      <c r="G11" s="89"/>
      <c r="H11" s="89"/>
      <c r="J11" s="89"/>
      <c r="L11" s="89"/>
      <c r="M11" s="95"/>
      <c r="N11" s="89"/>
      <c r="R11" s="89"/>
      <c r="W11" s="95"/>
      <c r="X11" s="95"/>
      <c r="Y11" s="96"/>
      <c r="Z11" s="94"/>
      <c r="AA11" s="94"/>
      <c r="AB11" s="89"/>
      <c r="AC11" s="89"/>
      <c r="AD11" s="89"/>
      <c r="AE11" s="89"/>
      <c r="AF11" s="89"/>
      <c r="AG11" s="89"/>
      <c r="AI11" s="94"/>
      <c r="AJ11" s="89"/>
      <c r="AM11" s="94"/>
      <c r="AQ11" s="97"/>
    </row>
    <row r="12" spans="2:62" s="91" customFormat="1" x14ac:dyDescent="0.2">
      <c r="B12" s="93"/>
      <c r="C12" s="89"/>
      <c r="D12" s="94"/>
      <c r="G12" s="89"/>
      <c r="H12" s="89"/>
      <c r="J12" s="89"/>
      <c r="L12" s="89"/>
      <c r="M12" s="95"/>
      <c r="N12" s="89"/>
      <c r="R12" s="89"/>
      <c r="W12" s="95"/>
      <c r="X12" s="95"/>
      <c r="Y12" s="96"/>
      <c r="Z12" s="94"/>
      <c r="AA12" s="94"/>
      <c r="AB12" s="89"/>
      <c r="AC12" s="89"/>
      <c r="AD12" s="89"/>
      <c r="AE12" s="89"/>
      <c r="AF12" s="89"/>
      <c r="AG12" s="89"/>
      <c r="AI12" s="94"/>
      <c r="AJ12" s="89"/>
      <c r="AM12" s="94"/>
      <c r="AQ12" s="97"/>
    </row>
    <row r="13" spans="2:62" s="91" customFormat="1" ht="13.5" customHeight="1" x14ac:dyDescent="0.2">
      <c r="B13" s="111" t="s">
        <v>124</v>
      </c>
      <c r="C13" s="112"/>
      <c r="D13" s="112"/>
      <c r="E13" s="112"/>
      <c r="F13" s="112"/>
      <c r="G13" s="112"/>
      <c r="H13" s="113"/>
      <c r="J13" s="89"/>
      <c r="L13" s="89"/>
      <c r="M13" s="95"/>
      <c r="N13" s="89"/>
      <c r="R13" s="89"/>
      <c r="W13" s="95"/>
      <c r="X13" s="95"/>
      <c r="Y13" s="96"/>
      <c r="Z13" s="94"/>
      <c r="AA13" s="94"/>
      <c r="AB13" s="89"/>
      <c r="AC13" s="89"/>
      <c r="AD13" s="89"/>
      <c r="AE13" s="89"/>
      <c r="AF13" s="89"/>
      <c r="AG13" s="89"/>
      <c r="AI13" s="94"/>
      <c r="AJ13" s="89"/>
      <c r="AM13" s="94"/>
      <c r="AQ13" s="97"/>
    </row>
    <row r="14" spans="2:62" s="91" customFormat="1" x14ac:dyDescent="0.2">
      <c r="B14" s="114" t="s">
        <v>106</v>
      </c>
      <c r="C14" s="115"/>
      <c r="D14" s="115"/>
      <c r="E14" s="115"/>
      <c r="F14" s="115"/>
      <c r="G14" s="115"/>
      <c r="H14" s="116"/>
      <c r="J14" s="89"/>
      <c r="L14" s="89"/>
      <c r="M14" s="95"/>
      <c r="N14" s="89"/>
      <c r="R14" s="89"/>
      <c r="W14" s="95"/>
      <c r="X14" s="95"/>
      <c r="Y14" s="96"/>
      <c r="Z14" s="94"/>
      <c r="AA14" s="94"/>
      <c r="AB14" s="89"/>
      <c r="AC14" s="89"/>
      <c r="AD14" s="89"/>
      <c r="AE14" s="89"/>
      <c r="AF14" s="89"/>
      <c r="AG14" s="89"/>
      <c r="AI14" s="94"/>
      <c r="AJ14" s="89"/>
      <c r="AM14" s="94"/>
      <c r="AQ14" s="97"/>
    </row>
    <row r="15" spans="2:62" s="91" customFormat="1" x14ac:dyDescent="0.2">
      <c r="B15" s="117"/>
      <c r="C15" s="117"/>
      <c r="D15" s="117"/>
      <c r="E15" s="117"/>
      <c r="F15" s="117"/>
      <c r="G15" s="117"/>
      <c r="H15" s="117"/>
      <c r="J15" s="89"/>
      <c r="L15" s="89"/>
      <c r="M15" s="95"/>
      <c r="N15" s="89"/>
      <c r="R15" s="89"/>
      <c r="W15" s="95"/>
      <c r="X15" s="95"/>
      <c r="Y15" s="96"/>
      <c r="Z15" s="94"/>
      <c r="AA15" s="94"/>
      <c r="AB15" s="89"/>
      <c r="AC15" s="89"/>
      <c r="AD15" s="89"/>
      <c r="AE15" s="89"/>
      <c r="AF15" s="89"/>
      <c r="AG15" s="89"/>
      <c r="AI15" s="94"/>
      <c r="AJ15" s="89"/>
      <c r="AM15" s="94"/>
      <c r="AQ15" s="97"/>
    </row>
    <row r="16" spans="2:62" s="91" customFormat="1" ht="13.5" thickBot="1" x14ac:dyDescent="0.25">
      <c r="D16" s="98"/>
      <c r="G16" s="94"/>
      <c r="AL16" s="94"/>
      <c r="AP16" s="94"/>
      <c r="AX16" s="118" t="s">
        <v>121</v>
      </c>
      <c r="AY16" s="119"/>
      <c r="AZ16" s="119"/>
      <c r="BA16" s="119"/>
      <c r="BB16" s="119"/>
      <c r="BC16" s="119"/>
    </row>
    <row r="17" spans="1:229" s="35" customFormat="1" ht="102.75" thickBot="1" x14ac:dyDescent="0.25">
      <c r="A17" s="99"/>
      <c r="B17" s="49" t="s">
        <v>159</v>
      </c>
      <c r="C17" s="50" t="s">
        <v>160</v>
      </c>
      <c r="D17" s="50" t="s">
        <v>161</v>
      </c>
      <c r="E17" s="123" t="s">
        <v>50</v>
      </c>
      <c r="F17" s="123"/>
      <c r="G17" s="54" t="s">
        <v>162</v>
      </c>
      <c r="H17" s="50" t="s">
        <v>163</v>
      </c>
      <c r="I17" s="50" t="s">
        <v>164</v>
      </c>
      <c r="J17" s="50" t="s">
        <v>165</v>
      </c>
      <c r="K17" s="50" t="s">
        <v>166</v>
      </c>
      <c r="L17" s="50" t="s">
        <v>167</v>
      </c>
      <c r="M17" s="50" t="s">
        <v>168</v>
      </c>
      <c r="N17" s="50" t="s">
        <v>169</v>
      </c>
      <c r="O17" s="50" t="s">
        <v>170</v>
      </c>
      <c r="P17" s="50" t="s">
        <v>171</v>
      </c>
      <c r="Q17" s="50" t="s">
        <v>172</v>
      </c>
      <c r="R17" s="50" t="s">
        <v>173</v>
      </c>
      <c r="S17" s="50" t="s">
        <v>174</v>
      </c>
      <c r="T17" s="81" t="s">
        <v>142</v>
      </c>
      <c r="U17" s="50" t="s">
        <v>175</v>
      </c>
      <c r="V17" s="79" t="s">
        <v>176</v>
      </c>
      <c r="W17" s="50" t="s">
        <v>36</v>
      </c>
      <c r="X17" s="51" t="s">
        <v>105</v>
      </c>
      <c r="Y17" s="80" t="s">
        <v>92</v>
      </c>
      <c r="Z17" s="80" t="s">
        <v>112</v>
      </c>
      <c r="AA17" s="80" t="s">
        <v>51</v>
      </c>
      <c r="AB17" s="50" t="s">
        <v>109</v>
      </c>
      <c r="AC17" s="52" t="s">
        <v>3</v>
      </c>
      <c r="AD17" s="52" t="s">
        <v>177</v>
      </c>
      <c r="AE17" s="50" t="s">
        <v>178</v>
      </c>
      <c r="AF17" s="50" t="s">
        <v>125</v>
      </c>
      <c r="AG17" s="50" t="s">
        <v>35</v>
      </c>
      <c r="AH17" s="50" t="s">
        <v>93</v>
      </c>
      <c r="AI17" s="50" t="s">
        <v>179</v>
      </c>
      <c r="AJ17" s="50" t="s">
        <v>180</v>
      </c>
      <c r="AK17" s="50" t="s">
        <v>181</v>
      </c>
      <c r="AL17" s="53" t="s">
        <v>182</v>
      </c>
      <c r="AM17" s="50" t="s">
        <v>4</v>
      </c>
      <c r="AN17" s="50" t="s">
        <v>46</v>
      </c>
      <c r="AO17" s="50" t="s">
        <v>47</v>
      </c>
      <c r="AP17" s="54" t="s">
        <v>183</v>
      </c>
      <c r="AQ17" s="50" t="s">
        <v>184</v>
      </c>
      <c r="AR17" s="50" t="s">
        <v>5</v>
      </c>
      <c r="AS17" s="120" t="s">
        <v>37</v>
      </c>
      <c r="AT17" s="121"/>
      <c r="AU17" s="121"/>
      <c r="AV17" s="121"/>
      <c r="AW17" s="122"/>
      <c r="AX17" s="28" t="s">
        <v>82</v>
      </c>
      <c r="AY17" s="28" t="s">
        <v>83</v>
      </c>
      <c r="AZ17" s="28" t="s">
        <v>41</v>
      </c>
      <c r="BA17" s="28" t="s">
        <v>42</v>
      </c>
      <c r="BB17" s="28" t="s">
        <v>43</v>
      </c>
      <c r="BC17" s="28" t="s">
        <v>44</v>
      </c>
      <c r="BD17" s="29" t="s">
        <v>81</v>
      </c>
      <c r="BE17" s="29" t="s">
        <v>84</v>
      </c>
      <c r="BF17" s="29" t="s">
        <v>85</v>
      </c>
      <c r="BG17" s="29" t="s">
        <v>86</v>
      </c>
      <c r="BH17" s="29" t="s">
        <v>87</v>
      </c>
      <c r="BI17" s="29" t="s">
        <v>88</v>
      </c>
      <c r="BJ17" s="29" t="s">
        <v>89</v>
      </c>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row>
    <row r="18" spans="1:229" s="36" customFormat="1" ht="109.5" customHeight="1" thickBot="1" x14ac:dyDescent="0.25">
      <c r="A18" s="100"/>
      <c r="B18" s="55" t="s">
        <v>185</v>
      </c>
      <c r="C18" s="56"/>
      <c r="D18" s="56" t="s">
        <v>145</v>
      </c>
      <c r="E18" s="55" t="s">
        <v>6</v>
      </c>
      <c r="F18" s="55" t="s">
        <v>192</v>
      </c>
      <c r="G18" s="84" t="s">
        <v>146</v>
      </c>
      <c r="H18" s="55" t="s">
        <v>186</v>
      </c>
      <c r="I18" s="56"/>
      <c r="J18" s="56"/>
      <c r="K18" s="56"/>
      <c r="L18" s="56"/>
      <c r="M18" s="56"/>
      <c r="N18" s="55" t="s">
        <v>149</v>
      </c>
      <c r="O18" s="55" t="s">
        <v>144</v>
      </c>
      <c r="P18" s="55" t="s">
        <v>143</v>
      </c>
      <c r="Q18" s="56"/>
      <c r="R18" s="56"/>
      <c r="S18" s="55" t="s">
        <v>150</v>
      </c>
      <c r="T18" s="56"/>
      <c r="U18" s="55" t="s">
        <v>147</v>
      </c>
      <c r="V18" s="55" t="s">
        <v>148</v>
      </c>
      <c r="W18" s="56"/>
      <c r="X18" s="55" t="s">
        <v>156</v>
      </c>
      <c r="Y18" s="55" t="s">
        <v>155</v>
      </c>
      <c r="Z18" s="55" t="s">
        <v>157</v>
      </c>
      <c r="AA18" s="56" t="s">
        <v>154</v>
      </c>
      <c r="AB18" s="55" t="s">
        <v>151</v>
      </c>
      <c r="AC18" s="55" t="s">
        <v>153</v>
      </c>
      <c r="AD18" s="55" t="s">
        <v>152</v>
      </c>
      <c r="AE18" s="56" t="s">
        <v>7</v>
      </c>
      <c r="AF18" s="56" t="s">
        <v>8</v>
      </c>
      <c r="AG18" s="56" t="s">
        <v>49</v>
      </c>
      <c r="AH18" s="56" t="s">
        <v>158</v>
      </c>
      <c r="AI18" s="56" t="s">
        <v>9</v>
      </c>
      <c r="AJ18" s="56" t="s">
        <v>48</v>
      </c>
      <c r="AK18" s="56"/>
      <c r="AL18" s="58"/>
      <c r="AM18" s="56" t="s">
        <v>10</v>
      </c>
      <c r="AN18" s="109" t="s">
        <v>141</v>
      </c>
      <c r="AO18" s="110"/>
      <c r="AP18" s="57"/>
      <c r="AQ18" s="55" t="s">
        <v>113</v>
      </c>
      <c r="AR18" s="56"/>
      <c r="AS18" s="55" t="s">
        <v>110</v>
      </c>
      <c r="AT18" s="55" t="s">
        <v>38</v>
      </c>
      <c r="AU18" s="55" t="s">
        <v>111</v>
      </c>
      <c r="AV18" s="55" t="s">
        <v>39</v>
      </c>
      <c r="AW18" s="55" t="s">
        <v>40</v>
      </c>
      <c r="AX18" s="28" t="s">
        <v>90</v>
      </c>
      <c r="AY18" s="28" t="s">
        <v>91</v>
      </c>
      <c r="AZ18" s="28" t="s">
        <v>114</v>
      </c>
      <c r="BA18" s="28" t="s">
        <v>115</v>
      </c>
      <c r="BB18" s="28" t="s">
        <v>114</v>
      </c>
      <c r="BC18" s="28" t="s">
        <v>115</v>
      </c>
      <c r="BD18" s="25"/>
      <c r="BE18" s="29"/>
      <c r="BF18" s="30"/>
      <c r="BG18" s="30"/>
      <c r="BH18" s="29"/>
      <c r="BI18" s="30"/>
      <c r="BJ18" s="30"/>
      <c r="BK18" s="100"/>
      <c r="BL18" s="100"/>
      <c r="BM18" s="100"/>
      <c r="BN18" s="100"/>
      <c r="BO18" s="100"/>
      <c r="BP18" s="100"/>
      <c r="BQ18" s="100"/>
      <c r="BR18" s="100"/>
      <c r="BS18" s="100"/>
      <c r="BT18" s="100"/>
      <c r="BU18" s="100"/>
      <c r="BV18" s="100"/>
      <c r="BW18" s="100"/>
      <c r="BX18" s="100"/>
      <c r="BY18" s="100"/>
      <c r="BZ18" s="100"/>
      <c r="CA18" s="100"/>
      <c r="CB18" s="100"/>
      <c r="CC18" s="100"/>
      <c r="CD18" s="100"/>
      <c r="CE18" s="100"/>
      <c r="CF18" s="100"/>
      <c r="CG18" s="100"/>
      <c r="CH18" s="100"/>
      <c r="CI18" s="100"/>
      <c r="CJ18" s="100"/>
      <c r="CK18" s="100"/>
      <c r="CL18" s="100"/>
      <c r="CM18" s="100"/>
      <c r="CN18" s="100"/>
      <c r="CO18" s="100"/>
      <c r="CP18" s="100"/>
      <c r="CQ18" s="100"/>
      <c r="CR18" s="100"/>
      <c r="CS18" s="100"/>
      <c r="CT18" s="100"/>
      <c r="CU18" s="100"/>
      <c r="CV18" s="100"/>
      <c r="CW18" s="100"/>
      <c r="CX18" s="100"/>
      <c r="CY18" s="100"/>
      <c r="CZ18" s="100"/>
      <c r="DA18" s="100"/>
      <c r="DB18" s="100"/>
      <c r="DC18" s="100"/>
      <c r="DD18" s="100"/>
      <c r="DE18" s="100"/>
      <c r="DF18" s="100"/>
      <c r="DG18" s="100"/>
      <c r="DH18" s="100"/>
      <c r="DI18" s="100"/>
      <c r="DJ18" s="100"/>
      <c r="DK18" s="100"/>
      <c r="DL18" s="100"/>
      <c r="DM18" s="100"/>
      <c r="DN18" s="100"/>
      <c r="DO18" s="100"/>
      <c r="DP18" s="100"/>
      <c r="DQ18" s="100"/>
      <c r="DR18" s="100"/>
      <c r="DS18" s="100"/>
      <c r="DT18" s="100"/>
      <c r="DU18" s="100"/>
      <c r="DV18" s="100"/>
      <c r="DW18" s="100"/>
      <c r="DX18" s="100"/>
      <c r="DY18" s="100"/>
      <c r="DZ18" s="100"/>
      <c r="EA18" s="100"/>
      <c r="EB18" s="100"/>
      <c r="EC18" s="100"/>
      <c r="ED18" s="100"/>
      <c r="EE18" s="100"/>
      <c r="EF18" s="100"/>
      <c r="EG18" s="100"/>
      <c r="EH18" s="100"/>
      <c r="EI18" s="100"/>
      <c r="EJ18" s="100"/>
      <c r="EK18" s="100"/>
      <c r="EL18" s="100"/>
      <c r="EM18" s="100"/>
      <c r="EN18" s="100"/>
      <c r="EO18" s="100"/>
      <c r="EP18" s="100"/>
      <c r="EQ18" s="100"/>
      <c r="ER18" s="100"/>
      <c r="ES18" s="100"/>
      <c r="ET18" s="100"/>
      <c r="EU18" s="100"/>
      <c r="EV18" s="100"/>
      <c r="EW18" s="100"/>
      <c r="EX18" s="100"/>
      <c r="EY18" s="100"/>
      <c r="EZ18" s="100"/>
      <c r="FA18" s="100"/>
      <c r="FB18" s="100"/>
      <c r="FC18" s="100"/>
      <c r="FD18" s="100"/>
      <c r="FE18" s="100"/>
      <c r="FF18" s="100"/>
      <c r="FG18" s="100"/>
      <c r="FH18" s="100"/>
      <c r="FI18" s="100"/>
      <c r="FJ18" s="100"/>
      <c r="FK18" s="100"/>
      <c r="FL18" s="100"/>
      <c r="FM18" s="100"/>
      <c r="FN18" s="100"/>
      <c r="FO18" s="100"/>
      <c r="FP18" s="100"/>
      <c r="FQ18" s="100"/>
      <c r="FR18" s="100"/>
      <c r="FS18" s="100"/>
      <c r="FT18" s="100"/>
      <c r="FU18" s="100"/>
      <c r="FV18" s="100"/>
      <c r="FW18" s="100"/>
      <c r="FX18" s="100"/>
      <c r="FY18" s="100"/>
      <c r="FZ18" s="100"/>
      <c r="GA18" s="100"/>
      <c r="GB18" s="100"/>
      <c r="GC18" s="100"/>
      <c r="GD18" s="100"/>
      <c r="GE18" s="100"/>
      <c r="GF18" s="100"/>
      <c r="GG18" s="100"/>
      <c r="GH18" s="100"/>
      <c r="GI18" s="100"/>
      <c r="GJ18" s="100"/>
      <c r="GK18" s="100"/>
      <c r="GL18" s="100"/>
      <c r="GM18" s="100"/>
      <c r="GN18" s="100"/>
      <c r="GO18" s="100"/>
      <c r="GP18" s="100"/>
      <c r="GQ18" s="100"/>
      <c r="GR18" s="100"/>
      <c r="GS18" s="100"/>
      <c r="GT18" s="100"/>
      <c r="GU18" s="100"/>
      <c r="GV18" s="100"/>
      <c r="GW18" s="100"/>
      <c r="GX18" s="100"/>
      <c r="GY18" s="100"/>
      <c r="GZ18" s="100"/>
      <c r="HA18" s="100"/>
      <c r="HB18" s="100"/>
      <c r="HC18" s="100"/>
      <c r="HD18" s="100"/>
      <c r="HE18" s="100"/>
      <c r="HF18" s="100"/>
      <c r="HG18" s="100"/>
      <c r="HH18" s="100"/>
      <c r="HI18" s="100"/>
      <c r="HJ18" s="100"/>
      <c r="HK18" s="100"/>
      <c r="HL18" s="100"/>
      <c r="HM18" s="100"/>
      <c r="HN18" s="100"/>
      <c r="HO18" s="100"/>
      <c r="HP18" s="100"/>
      <c r="HQ18" s="100"/>
      <c r="HR18" s="100"/>
      <c r="HS18" s="100"/>
      <c r="HT18" s="100"/>
      <c r="HU18" s="100"/>
    </row>
    <row r="19" spans="1:229" ht="13.5" thickBot="1" x14ac:dyDescent="0.25">
      <c r="B19" s="46"/>
      <c r="C19" s="44"/>
      <c r="D19" s="44"/>
      <c r="E19" s="44"/>
      <c r="F19" s="45"/>
      <c r="G19" s="48"/>
      <c r="H19" s="46"/>
      <c r="I19" s="44"/>
      <c r="J19" s="44"/>
      <c r="K19" s="44"/>
      <c r="L19" s="44"/>
      <c r="M19" s="44"/>
      <c r="N19" s="46"/>
      <c r="O19" s="46"/>
      <c r="P19" s="46"/>
      <c r="Q19" s="46"/>
      <c r="R19" s="46"/>
      <c r="S19" s="44"/>
      <c r="T19" s="44"/>
      <c r="U19" s="44"/>
      <c r="V19" s="44"/>
      <c r="W19" s="44"/>
      <c r="X19" s="44"/>
      <c r="Y19" s="44"/>
      <c r="Z19" s="47"/>
      <c r="AA19" s="47"/>
      <c r="AB19" s="44"/>
      <c r="AC19" s="44"/>
      <c r="AD19" s="44"/>
      <c r="AE19" s="82">
        <f t="shared" ref="AE19:AE48" si="0">IF(NOT(ISERROR(SEARCH("gas",$V19))),IF($W19=25.2,17.93,IF($W19=42,24.72,"n/a")),IF($W19=25.2,10.28,IF($W19=42,16.67,0)))</f>
        <v>0</v>
      </c>
      <c r="AF19" s="59"/>
      <c r="AG19" s="59"/>
      <c r="AH19" s="59"/>
      <c r="AI19" s="82">
        <f t="shared" ref="AI19:AI48" si="1">AE19-AF19-AH19</f>
        <v>0</v>
      </c>
      <c r="AJ19" s="83">
        <f t="shared" ref="AJ19:AJ48" si="2">IF(AE19=0,0,AI19/AE19)</f>
        <v>0</v>
      </c>
      <c r="AK19" s="46"/>
      <c r="AL19" s="48"/>
      <c r="AM19" s="44"/>
      <c r="AN19" s="60"/>
      <c r="AO19" s="60"/>
      <c r="AP19" s="48"/>
      <c r="AQ19" s="44"/>
      <c r="AR19" s="46"/>
      <c r="AS19" s="61"/>
      <c r="AT19" s="61"/>
      <c r="AU19" s="61"/>
      <c r="AV19" s="61"/>
      <c r="AW19" s="61"/>
      <c r="AX19" s="31" t="str">
        <f t="shared" ref="AX19:AX50" si="3">IF(NOT(ISERROR(SEARCH("heat pump",H19))),8,IF(NOT(ISERROR(SEARCH("retro",H19))),7,IF(NOT(ISERROR(SEARCH("preheater",H19))),6,IF(NOT(ISERROR(SEARCH("gas",V19))),2,IF(NOT(ISERROR(SEARCH("elec",V19))),1,"N/A")))))</f>
        <v>N/A</v>
      </c>
      <c r="AY19" s="31" t="str">
        <f t="shared" ref="AY19:AY50" si="4">IF(W19=25.2,1,IF(W19=42,2,"N/A"))</f>
        <v>N/A</v>
      </c>
      <c r="AZ19" s="31">
        <f>IF(ROUND($AJ19,2)&lt;0.6,0,VLOOKUP($AX19&amp;$AY19,'Rebate amounts (estimated)'!$F$3:$J$12,IF(ROUND($AJ19,2)&gt;=0.75,4,IF(AND(ROUND($AJ19,2)&lt;0.75,ROUND($AJ19,2)&gt;=0.7),3,IF(AND(ROUND($AJ19,2)&lt;0.7,ROUND($AJ19,2)&gt;=0.65),2,IF(AND(ROUND($AJ19,2)&lt;0.65,ROUND($AJ19,2)&gt;=0.6),1,0))))+1,"FALSE"))</f>
        <v>0</v>
      </c>
      <c r="BA19" s="31">
        <f>IF(ROUND($AJ19,2)&lt;0.6,0,VLOOKUP($AX19&amp;$AY19,'Rebate amounts (estimated)'!$F$15:$J$24,IF(ROUND($AJ19,2)&gt;=0.75,4,IF(AND(ROUND($AJ19,2)&lt;0.75,ROUND($AJ19,2)&gt;=0.7),3,IF(AND(ROUND($AJ19,2)&lt;0.7,ROUND($AJ19,2)&gt;=0.65),2,IF(AND(ROUND($AJ19,2)&lt;0.65,ROUND($AJ19,2)&gt;=0.6),1,0))))+1,"FALSE"))</f>
        <v>0</v>
      </c>
      <c r="BB19" s="31">
        <f>IF(ROUND($AJ19,2)&lt;0.6,0,VLOOKUP($AX19&amp;$AY19,'Rebate amounts (estimated)'!$F$27:$J$36,IF(ROUND($AJ19,2)&gt;=0.75,4,IF(AND(ROUND($AJ19,2)&lt;0.75,ROUND($AJ19,2)&gt;=0.7),3,IF(AND(ROUND($AJ19,2)&lt;0.7,ROUND($AJ19,2)&gt;=0.65),2,IF(AND(ROUND($AJ19,2)&lt;0.65,ROUND($AJ19,2)&gt;=0.6),1,0))))+1,"FALSE"))</f>
        <v>0</v>
      </c>
      <c r="BC19" s="31">
        <f>IF(ROUND($AJ19,2)&lt;0.6,0,VLOOKUP($AX19&amp;$AY19,'Rebate amounts (estimated)'!$F$39:$J$48,IF(ROUND($AJ19,2)&gt;=0.75,4,IF(AND(ROUND($AJ19,2)&lt;0.75,ROUND($AJ19,2)&gt;=0.7),3,IF(AND(ROUND($AJ19,2)&lt;0.7,ROUND($AJ19,2)&gt;=0.65),2,IF(AND(ROUND($AJ19,2)&lt;0.65,ROUND($AJ19,2)&gt;=0.6),1,0))))+1,"FALSE"))</f>
        <v>0</v>
      </c>
      <c r="BD19" s="32">
        <f t="shared" ref="BD19:BD50" si="5">MIN(AR19:AW19)</f>
        <v>0</v>
      </c>
      <c r="BE19" s="31" t="str">
        <f t="shared" ref="BE19:BE50" si="6">IF(E19="N",IF(E19="N",IF(NOT(ISERROR(SEARCH("gas",$V19))),IF($W19=25.2,20.8,IF($W19=42,28.5,"n/a")),IF($W19=25.2,11.5,IF($W19=42,16.6,0))),""),"")</f>
        <v/>
      </c>
      <c r="BF19" s="33" t="str">
        <f t="shared" ref="BF19:BF50" si="7">IF(E19="N",$BE19-$AF19-$AH19,"")</f>
        <v/>
      </c>
      <c r="BG19" s="34" t="str">
        <f t="shared" ref="BG19:BG50" si="8">IF(E19="N",BF19/BE19,"")</f>
        <v/>
      </c>
      <c r="BH19" s="31">
        <f t="shared" ref="BH19:BH48" si="9">IF(NOT(ISERROR(SEARCH("gas",$V19))),IF($W19=25.2,17.93,IF($W19=42,24.72,"n/a")),IF($W19=25.2,10.28,IF($W19=42,16.67,0)))</f>
        <v>0</v>
      </c>
      <c r="BI19" s="33">
        <f t="shared" ref="BI19:BI50" si="10">$BH19-$AF19-$AH19</f>
        <v>0</v>
      </c>
      <c r="BJ19" s="34" t="e">
        <f t="shared" ref="BJ19:BJ81" si="11">BI19/BH19</f>
        <v>#DIV/0!</v>
      </c>
    </row>
    <row r="20" spans="1:229" ht="13.5" thickBot="1" x14ac:dyDescent="0.25">
      <c r="B20" s="46"/>
      <c r="C20" s="44"/>
      <c r="D20" s="44"/>
      <c r="E20" s="44"/>
      <c r="F20" s="45"/>
      <c r="G20" s="48"/>
      <c r="H20" s="46"/>
      <c r="I20" s="44"/>
      <c r="J20" s="44"/>
      <c r="K20" s="44"/>
      <c r="L20" s="44"/>
      <c r="M20" s="44"/>
      <c r="N20" s="46"/>
      <c r="O20" s="46"/>
      <c r="P20" s="46"/>
      <c r="Q20" s="46"/>
      <c r="R20" s="46"/>
      <c r="S20" s="44"/>
      <c r="T20" s="44"/>
      <c r="U20" s="44"/>
      <c r="V20" s="44"/>
      <c r="W20" s="44"/>
      <c r="X20" s="44"/>
      <c r="Y20" s="44"/>
      <c r="Z20" s="47"/>
      <c r="AA20" s="47"/>
      <c r="AB20" s="44"/>
      <c r="AC20" s="44"/>
      <c r="AD20" s="44"/>
      <c r="AE20" s="82">
        <f t="shared" si="0"/>
        <v>0</v>
      </c>
      <c r="AF20" s="59"/>
      <c r="AG20" s="59"/>
      <c r="AH20" s="59"/>
      <c r="AI20" s="82">
        <f t="shared" si="1"/>
        <v>0</v>
      </c>
      <c r="AJ20" s="83">
        <f t="shared" si="2"/>
        <v>0</v>
      </c>
      <c r="AK20" s="46"/>
      <c r="AL20" s="48"/>
      <c r="AM20" s="44"/>
      <c r="AN20" s="60"/>
      <c r="AO20" s="60"/>
      <c r="AP20" s="48"/>
      <c r="AQ20" s="44"/>
      <c r="AR20" s="46"/>
      <c r="AS20" s="61"/>
      <c r="AT20" s="61"/>
      <c r="AU20" s="61"/>
      <c r="AV20" s="61"/>
      <c r="AW20" s="61"/>
      <c r="AX20" s="31" t="str">
        <f t="shared" si="3"/>
        <v>N/A</v>
      </c>
      <c r="AY20" s="31" t="str">
        <f t="shared" si="4"/>
        <v>N/A</v>
      </c>
      <c r="AZ20" s="31">
        <f>IF(ROUND($AJ20,2)&lt;0.6,0,VLOOKUP($AX20&amp;$AY20,'Rebate amounts (estimated)'!$F$3:$J$12,IF(ROUND($AJ20,2)&gt;=0.75,4,IF(AND(ROUND($AJ20,2)&lt;0.75,ROUND($AJ20,2)&gt;=0.7),3,IF(AND(ROUND($AJ20,2)&lt;0.7,ROUND($AJ20,2)&gt;=0.65),2,IF(AND(ROUND($AJ20,2)&lt;0.65,ROUND($AJ20,2)&gt;=0.6),1,0))))+1,"FALSE"))</f>
        <v>0</v>
      </c>
      <c r="BA20" s="31">
        <f>IF(ROUND($AJ20,2)&lt;0.6,0,VLOOKUP($AX20&amp;$AY20,'Rebate amounts (estimated)'!$F$15:$J$24,IF(ROUND($AJ20,2)&gt;=0.75,4,IF(AND(ROUND($AJ20,2)&lt;0.75,ROUND($AJ20,2)&gt;=0.7),3,IF(AND(ROUND($AJ20,2)&lt;0.7,ROUND($AJ20,2)&gt;=0.65),2,IF(AND(ROUND($AJ20,2)&lt;0.65,ROUND($AJ20,2)&gt;=0.6),1,0))))+1,"FALSE"))</f>
        <v>0</v>
      </c>
      <c r="BB20" s="31">
        <f>IF(ROUND($AJ20,2)&lt;0.6,0,VLOOKUP($AX20&amp;$AY20,'Rebate amounts (estimated)'!$F$27:$J$36,IF(ROUND($AJ20,2)&gt;=0.75,4,IF(AND(ROUND($AJ20,2)&lt;0.75,ROUND($AJ20,2)&gt;=0.7),3,IF(AND(ROUND($AJ20,2)&lt;0.7,ROUND($AJ20,2)&gt;=0.65),2,IF(AND(ROUND($AJ20,2)&lt;0.65,ROUND($AJ20,2)&gt;=0.6),1,0))))+1,"FALSE"))</f>
        <v>0</v>
      </c>
      <c r="BC20" s="31">
        <f>IF(ROUND($AJ20,2)&lt;0.6,0,VLOOKUP($AX20&amp;$AY20,'Rebate amounts (estimated)'!$F$39:$J$48,IF(ROUND($AJ20,2)&gt;=0.75,4,IF(AND(ROUND($AJ20,2)&lt;0.75,ROUND($AJ20,2)&gt;=0.7),3,IF(AND(ROUND($AJ20,2)&lt;0.7,ROUND($AJ20,2)&gt;=0.65),2,IF(AND(ROUND($AJ20,2)&lt;0.65,ROUND($AJ20,2)&gt;=0.6),1,0))))+1,"FALSE"))</f>
        <v>0</v>
      </c>
      <c r="BD20" s="32">
        <f t="shared" si="5"/>
        <v>0</v>
      </c>
      <c r="BE20" s="31" t="str">
        <f t="shared" si="6"/>
        <v/>
      </c>
      <c r="BF20" s="33" t="str">
        <f t="shared" si="7"/>
        <v/>
      </c>
      <c r="BG20" s="34" t="str">
        <f t="shared" si="8"/>
        <v/>
      </c>
      <c r="BH20" s="31">
        <f t="shared" si="9"/>
        <v>0</v>
      </c>
      <c r="BI20" s="33">
        <f t="shared" si="10"/>
        <v>0</v>
      </c>
      <c r="BJ20" s="34" t="e">
        <f t="shared" si="11"/>
        <v>#DIV/0!</v>
      </c>
    </row>
    <row r="21" spans="1:229" ht="13.5" thickBot="1" x14ac:dyDescent="0.25">
      <c r="B21" s="46"/>
      <c r="C21" s="44"/>
      <c r="D21" s="44"/>
      <c r="E21" s="44"/>
      <c r="F21" s="45"/>
      <c r="G21" s="48"/>
      <c r="H21" s="46"/>
      <c r="I21" s="44"/>
      <c r="J21" s="44"/>
      <c r="K21" s="44"/>
      <c r="L21" s="44"/>
      <c r="M21" s="44"/>
      <c r="N21" s="46"/>
      <c r="O21" s="46"/>
      <c r="P21" s="46"/>
      <c r="Q21" s="46"/>
      <c r="R21" s="46"/>
      <c r="S21" s="44"/>
      <c r="T21" s="44"/>
      <c r="U21" s="44"/>
      <c r="V21" s="44"/>
      <c r="W21" s="44"/>
      <c r="X21" s="44"/>
      <c r="Y21" s="44"/>
      <c r="Z21" s="47"/>
      <c r="AA21" s="47"/>
      <c r="AB21" s="44"/>
      <c r="AC21" s="44"/>
      <c r="AD21" s="44"/>
      <c r="AE21" s="82">
        <f t="shared" si="0"/>
        <v>0</v>
      </c>
      <c r="AF21" s="59"/>
      <c r="AG21" s="59"/>
      <c r="AH21" s="59"/>
      <c r="AI21" s="82">
        <f t="shared" si="1"/>
        <v>0</v>
      </c>
      <c r="AJ21" s="83">
        <f t="shared" si="2"/>
        <v>0</v>
      </c>
      <c r="AK21" s="46"/>
      <c r="AL21" s="48"/>
      <c r="AM21" s="44"/>
      <c r="AN21" s="60"/>
      <c r="AO21" s="60"/>
      <c r="AP21" s="48"/>
      <c r="AQ21" s="44"/>
      <c r="AR21" s="46"/>
      <c r="AS21" s="61"/>
      <c r="AT21" s="61"/>
      <c r="AU21" s="61"/>
      <c r="AV21" s="61"/>
      <c r="AW21" s="61"/>
      <c r="AX21" s="31" t="str">
        <f t="shared" si="3"/>
        <v>N/A</v>
      </c>
      <c r="AY21" s="31" t="str">
        <f t="shared" si="4"/>
        <v>N/A</v>
      </c>
      <c r="AZ21" s="31">
        <f>IF(ROUND($AJ21,2)&lt;0.6,0,VLOOKUP($AX21&amp;$AY21,'Rebate amounts (estimated)'!$F$3:$J$12,IF(ROUND($AJ21,2)&gt;=0.75,4,IF(AND(ROUND($AJ21,2)&lt;0.75,ROUND($AJ21,2)&gt;=0.7),3,IF(AND(ROUND($AJ21,2)&lt;0.7,ROUND($AJ21,2)&gt;=0.65),2,IF(AND(ROUND($AJ21,2)&lt;0.65,ROUND($AJ21,2)&gt;=0.6),1,0))))+1,"FALSE"))</f>
        <v>0</v>
      </c>
      <c r="BA21" s="31">
        <f>IF(ROUND($AJ21,2)&lt;0.6,0,VLOOKUP($AX21&amp;$AY21,'Rebate amounts (estimated)'!$F$15:$J$24,IF(ROUND($AJ21,2)&gt;=0.75,4,IF(AND(ROUND($AJ21,2)&lt;0.75,ROUND($AJ21,2)&gt;=0.7),3,IF(AND(ROUND($AJ21,2)&lt;0.7,ROUND($AJ21,2)&gt;=0.65),2,IF(AND(ROUND($AJ21,2)&lt;0.65,ROUND($AJ21,2)&gt;=0.6),1,0))))+1,"FALSE"))</f>
        <v>0</v>
      </c>
      <c r="BB21" s="31">
        <f>IF(ROUND($AJ21,2)&lt;0.6,0,VLOOKUP($AX21&amp;$AY21,'Rebate amounts (estimated)'!$F$27:$J$36,IF(ROUND($AJ21,2)&gt;=0.75,4,IF(AND(ROUND($AJ21,2)&lt;0.75,ROUND($AJ21,2)&gt;=0.7),3,IF(AND(ROUND($AJ21,2)&lt;0.7,ROUND($AJ21,2)&gt;=0.65),2,IF(AND(ROUND($AJ21,2)&lt;0.65,ROUND($AJ21,2)&gt;=0.6),1,0))))+1,"FALSE"))</f>
        <v>0</v>
      </c>
      <c r="BC21" s="31">
        <f>IF(ROUND($AJ21,2)&lt;0.6,0,VLOOKUP($AX21&amp;$AY21,'Rebate amounts (estimated)'!$F$39:$J$48,IF(ROUND($AJ21,2)&gt;=0.75,4,IF(AND(ROUND($AJ21,2)&lt;0.75,ROUND($AJ21,2)&gt;=0.7),3,IF(AND(ROUND($AJ21,2)&lt;0.7,ROUND($AJ21,2)&gt;=0.65),2,IF(AND(ROUND($AJ21,2)&lt;0.65,ROUND($AJ21,2)&gt;=0.6),1,0))))+1,"FALSE"))</f>
        <v>0</v>
      </c>
      <c r="BD21" s="32">
        <f t="shared" si="5"/>
        <v>0</v>
      </c>
      <c r="BE21" s="31" t="str">
        <f t="shared" si="6"/>
        <v/>
      </c>
      <c r="BF21" s="33" t="str">
        <f t="shared" si="7"/>
        <v/>
      </c>
      <c r="BG21" s="34" t="str">
        <f t="shared" si="8"/>
        <v/>
      </c>
      <c r="BH21" s="31">
        <f t="shared" si="9"/>
        <v>0</v>
      </c>
      <c r="BI21" s="33">
        <f t="shared" si="10"/>
        <v>0</v>
      </c>
      <c r="BJ21" s="34" t="e">
        <f t="shared" si="11"/>
        <v>#DIV/0!</v>
      </c>
    </row>
    <row r="22" spans="1:229" ht="13.5" thickBot="1" x14ac:dyDescent="0.25">
      <c r="B22" s="46"/>
      <c r="C22" s="44"/>
      <c r="D22" s="44"/>
      <c r="E22" s="44"/>
      <c r="F22" s="45"/>
      <c r="G22" s="48"/>
      <c r="H22" s="46"/>
      <c r="I22" s="44"/>
      <c r="J22" s="44"/>
      <c r="K22" s="44"/>
      <c r="L22" s="44"/>
      <c r="M22" s="44"/>
      <c r="N22" s="46"/>
      <c r="O22" s="46"/>
      <c r="P22" s="46"/>
      <c r="Q22" s="46"/>
      <c r="R22" s="46"/>
      <c r="S22" s="44"/>
      <c r="T22" s="44"/>
      <c r="U22" s="44"/>
      <c r="V22" s="44"/>
      <c r="W22" s="44"/>
      <c r="X22" s="44"/>
      <c r="Y22" s="44"/>
      <c r="Z22" s="47"/>
      <c r="AA22" s="47"/>
      <c r="AB22" s="44"/>
      <c r="AC22" s="44"/>
      <c r="AD22" s="44"/>
      <c r="AE22" s="82">
        <f t="shared" si="0"/>
        <v>0</v>
      </c>
      <c r="AF22" s="59"/>
      <c r="AG22" s="59"/>
      <c r="AH22" s="59"/>
      <c r="AI22" s="82">
        <f t="shared" si="1"/>
        <v>0</v>
      </c>
      <c r="AJ22" s="83">
        <f t="shared" si="2"/>
        <v>0</v>
      </c>
      <c r="AK22" s="46"/>
      <c r="AL22" s="48"/>
      <c r="AM22" s="44"/>
      <c r="AN22" s="60"/>
      <c r="AO22" s="60"/>
      <c r="AP22" s="48"/>
      <c r="AQ22" s="44"/>
      <c r="AR22" s="46"/>
      <c r="AS22" s="61"/>
      <c r="AT22" s="61"/>
      <c r="AU22" s="61"/>
      <c r="AV22" s="61"/>
      <c r="AW22" s="61"/>
      <c r="AX22" s="31" t="str">
        <f t="shared" si="3"/>
        <v>N/A</v>
      </c>
      <c r="AY22" s="31" t="str">
        <f t="shared" si="4"/>
        <v>N/A</v>
      </c>
      <c r="AZ22" s="31">
        <f>IF(ROUND($AJ22,2)&lt;0.6,0,VLOOKUP($AX22&amp;$AY22,'Rebate amounts (estimated)'!$F$3:$J$12,IF(ROUND($AJ22,2)&gt;=0.75,4,IF(AND(ROUND($AJ22,2)&lt;0.75,ROUND($AJ22,2)&gt;=0.7),3,IF(AND(ROUND($AJ22,2)&lt;0.7,ROUND($AJ22,2)&gt;=0.65),2,IF(AND(ROUND($AJ22,2)&lt;0.65,ROUND($AJ22,2)&gt;=0.6),1,0))))+1,"FALSE"))</f>
        <v>0</v>
      </c>
      <c r="BA22" s="31">
        <f>IF(ROUND($AJ22,2)&lt;0.6,0,VLOOKUP($AX22&amp;$AY22,'Rebate amounts (estimated)'!$F$15:$J$24,IF(ROUND($AJ22,2)&gt;=0.75,4,IF(AND(ROUND($AJ22,2)&lt;0.75,ROUND($AJ22,2)&gt;=0.7),3,IF(AND(ROUND($AJ22,2)&lt;0.7,ROUND($AJ22,2)&gt;=0.65),2,IF(AND(ROUND($AJ22,2)&lt;0.65,ROUND($AJ22,2)&gt;=0.6),1,0))))+1,"FALSE"))</f>
        <v>0</v>
      </c>
      <c r="BB22" s="31">
        <f>IF(ROUND($AJ22,2)&lt;0.6,0,VLOOKUP($AX22&amp;$AY22,'Rebate amounts (estimated)'!$F$27:$J$36,IF(ROUND($AJ22,2)&gt;=0.75,4,IF(AND(ROUND($AJ22,2)&lt;0.75,ROUND($AJ22,2)&gt;=0.7),3,IF(AND(ROUND($AJ22,2)&lt;0.7,ROUND($AJ22,2)&gt;=0.65),2,IF(AND(ROUND($AJ22,2)&lt;0.65,ROUND($AJ22,2)&gt;=0.6),1,0))))+1,"FALSE"))</f>
        <v>0</v>
      </c>
      <c r="BC22" s="31">
        <f>IF(ROUND($AJ22,2)&lt;0.6,0,VLOOKUP($AX22&amp;$AY22,'Rebate amounts (estimated)'!$F$39:$J$48,IF(ROUND($AJ22,2)&gt;=0.75,4,IF(AND(ROUND($AJ22,2)&lt;0.75,ROUND($AJ22,2)&gt;=0.7),3,IF(AND(ROUND($AJ22,2)&lt;0.7,ROUND($AJ22,2)&gt;=0.65),2,IF(AND(ROUND($AJ22,2)&lt;0.65,ROUND($AJ22,2)&gt;=0.6),1,0))))+1,"FALSE"))</f>
        <v>0</v>
      </c>
      <c r="BD22" s="32">
        <f t="shared" si="5"/>
        <v>0</v>
      </c>
      <c r="BE22" s="31" t="str">
        <f t="shared" si="6"/>
        <v/>
      </c>
      <c r="BF22" s="33" t="str">
        <f t="shared" si="7"/>
        <v/>
      </c>
      <c r="BG22" s="34" t="str">
        <f t="shared" si="8"/>
        <v/>
      </c>
      <c r="BH22" s="31">
        <f t="shared" si="9"/>
        <v>0</v>
      </c>
      <c r="BI22" s="33">
        <f t="shared" si="10"/>
        <v>0</v>
      </c>
      <c r="BJ22" s="34" t="e">
        <f t="shared" si="11"/>
        <v>#DIV/0!</v>
      </c>
    </row>
    <row r="23" spans="1:229" ht="13.5" thickBot="1" x14ac:dyDescent="0.25">
      <c r="B23" s="46"/>
      <c r="C23" s="44"/>
      <c r="D23" s="44"/>
      <c r="E23" s="44"/>
      <c r="F23" s="45"/>
      <c r="G23" s="48"/>
      <c r="H23" s="46"/>
      <c r="I23" s="44"/>
      <c r="J23" s="44"/>
      <c r="K23" s="44"/>
      <c r="L23" s="44"/>
      <c r="M23" s="44"/>
      <c r="N23" s="46"/>
      <c r="O23" s="46"/>
      <c r="P23" s="46"/>
      <c r="Q23" s="46"/>
      <c r="R23" s="46"/>
      <c r="S23" s="44"/>
      <c r="T23" s="44"/>
      <c r="U23" s="44"/>
      <c r="V23" s="44"/>
      <c r="W23" s="44"/>
      <c r="X23" s="44"/>
      <c r="Y23" s="44"/>
      <c r="Z23" s="47"/>
      <c r="AA23" s="47"/>
      <c r="AB23" s="44"/>
      <c r="AC23" s="44"/>
      <c r="AD23" s="44"/>
      <c r="AE23" s="82">
        <f t="shared" si="0"/>
        <v>0</v>
      </c>
      <c r="AF23" s="59"/>
      <c r="AG23" s="59"/>
      <c r="AH23" s="59"/>
      <c r="AI23" s="82">
        <f t="shared" si="1"/>
        <v>0</v>
      </c>
      <c r="AJ23" s="83">
        <f t="shared" si="2"/>
        <v>0</v>
      </c>
      <c r="AK23" s="46"/>
      <c r="AL23" s="48"/>
      <c r="AM23" s="44"/>
      <c r="AN23" s="60"/>
      <c r="AO23" s="60"/>
      <c r="AP23" s="48"/>
      <c r="AQ23" s="44"/>
      <c r="AR23" s="46"/>
      <c r="AS23" s="61"/>
      <c r="AT23" s="61"/>
      <c r="AU23" s="61"/>
      <c r="AV23" s="61"/>
      <c r="AW23" s="61"/>
      <c r="AX23" s="31" t="str">
        <f t="shared" si="3"/>
        <v>N/A</v>
      </c>
      <c r="AY23" s="31" t="str">
        <f t="shared" si="4"/>
        <v>N/A</v>
      </c>
      <c r="AZ23" s="31">
        <f>IF(ROUND($AJ23,2)&lt;0.6,0,VLOOKUP($AX23&amp;$AY23,'Rebate amounts (estimated)'!$F$3:$J$12,IF(ROUND($AJ23,2)&gt;=0.75,4,IF(AND(ROUND($AJ23,2)&lt;0.75,ROUND($AJ23,2)&gt;=0.7),3,IF(AND(ROUND($AJ23,2)&lt;0.7,ROUND($AJ23,2)&gt;=0.65),2,IF(AND(ROUND($AJ23,2)&lt;0.65,ROUND($AJ23,2)&gt;=0.6),1,0))))+1,"FALSE"))</f>
        <v>0</v>
      </c>
      <c r="BA23" s="31">
        <f>IF(ROUND($AJ23,2)&lt;0.6,0,VLOOKUP($AX23&amp;$AY23,'Rebate amounts (estimated)'!$F$15:$J$24,IF(ROUND($AJ23,2)&gt;=0.75,4,IF(AND(ROUND($AJ23,2)&lt;0.75,ROUND($AJ23,2)&gt;=0.7),3,IF(AND(ROUND($AJ23,2)&lt;0.7,ROUND($AJ23,2)&gt;=0.65),2,IF(AND(ROUND($AJ23,2)&lt;0.65,ROUND($AJ23,2)&gt;=0.6),1,0))))+1,"FALSE"))</f>
        <v>0</v>
      </c>
      <c r="BB23" s="31">
        <f>IF(ROUND($AJ23,2)&lt;0.6,0,VLOOKUP($AX23&amp;$AY23,'Rebate amounts (estimated)'!$F$27:$J$36,IF(ROUND($AJ23,2)&gt;=0.75,4,IF(AND(ROUND($AJ23,2)&lt;0.75,ROUND($AJ23,2)&gt;=0.7),3,IF(AND(ROUND($AJ23,2)&lt;0.7,ROUND($AJ23,2)&gt;=0.65),2,IF(AND(ROUND($AJ23,2)&lt;0.65,ROUND($AJ23,2)&gt;=0.6),1,0))))+1,"FALSE"))</f>
        <v>0</v>
      </c>
      <c r="BC23" s="31">
        <f>IF(ROUND($AJ23,2)&lt;0.6,0,VLOOKUP($AX23&amp;$AY23,'Rebate amounts (estimated)'!$F$39:$J$48,IF(ROUND($AJ23,2)&gt;=0.75,4,IF(AND(ROUND($AJ23,2)&lt;0.75,ROUND($AJ23,2)&gt;=0.7),3,IF(AND(ROUND($AJ23,2)&lt;0.7,ROUND($AJ23,2)&gt;=0.65),2,IF(AND(ROUND($AJ23,2)&lt;0.65,ROUND($AJ23,2)&gt;=0.6),1,0))))+1,"FALSE"))</f>
        <v>0</v>
      </c>
      <c r="BD23" s="32">
        <f t="shared" si="5"/>
        <v>0</v>
      </c>
      <c r="BE23" s="31" t="str">
        <f t="shared" si="6"/>
        <v/>
      </c>
      <c r="BF23" s="33" t="str">
        <f t="shared" si="7"/>
        <v/>
      </c>
      <c r="BG23" s="34" t="str">
        <f t="shared" si="8"/>
        <v/>
      </c>
      <c r="BH23" s="31">
        <f t="shared" si="9"/>
        <v>0</v>
      </c>
      <c r="BI23" s="33">
        <f t="shared" si="10"/>
        <v>0</v>
      </c>
      <c r="BJ23" s="34" t="e">
        <f t="shared" si="11"/>
        <v>#DIV/0!</v>
      </c>
    </row>
    <row r="24" spans="1:229" ht="13.5" thickBot="1" x14ac:dyDescent="0.25">
      <c r="B24" s="46"/>
      <c r="C24" s="44"/>
      <c r="D24" s="44"/>
      <c r="E24" s="44"/>
      <c r="F24" s="45"/>
      <c r="G24" s="48"/>
      <c r="H24" s="46"/>
      <c r="I24" s="44"/>
      <c r="J24" s="44"/>
      <c r="K24" s="44"/>
      <c r="L24" s="44"/>
      <c r="M24" s="44"/>
      <c r="N24" s="46"/>
      <c r="O24" s="46"/>
      <c r="P24" s="46"/>
      <c r="Q24" s="46"/>
      <c r="R24" s="46"/>
      <c r="S24" s="44"/>
      <c r="T24" s="44"/>
      <c r="U24" s="44"/>
      <c r="V24" s="44"/>
      <c r="W24" s="44"/>
      <c r="X24" s="44"/>
      <c r="Y24" s="44"/>
      <c r="Z24" s="47"/>
      <c r="AA24" s="47"/>
      <c r="AB24" s="44"/>
      <c r="AC24" s="44"/>
      <c r="AD24" s="44"/>
      <c r="AE24" s="82">
        <f t="shared" si="0"/>
        <v>0</v>
      </c>
      <c r="AF24" s="59"/>
      <c r="AG24" s="59"/>
      <c r="AH24" s="59"/>
      <c r="AI24" s="82">
        <f t="shared" si="1"/>
        <v>0</v>
      </c>
      <c r="AJ24" s="83">
        <f t="shared" si="2"/>
        <v>0</v>
      </c>
      <c r="AK24" s="46"/>
      <c r="AL24" s="48"/>
      <c r="AM24" s="44"/>
      <c r="AN24" s="60"/>
      <c r="AO24" s="60"/>
      <c r="AP24" s="48"/>
      <c r="AQ24" s="44"/>
      <c r="AR24" s="46"/>
      <c r="AS24" s="61"/>
      <c r="AT24" s="61"/>
      <c r="AU24" s="61"/>
      <c r="AV24" s="61"/>
      <c r="AW24" s="61"/>
      <c r="AX24" s="31" t="str">
        <f t="shared" si="3"/>
        <v>N/A</v>
      </c>
      <c r="AY24" s="31" t="str">
        <f t="shared" si="4"/>
        <v>N/A</v>
      </c>
      <c r="AZ24" s="31">
        <f>IF(ROUND($AJ24,2)&lt;0.6,0,VLOOKUP($AX24&amp;$AY24,'Rebate amounts (estimated)'!$F$3:$J$12,IF(ROUND($AJ24,2)&gt;=0.75,4,IF(AND(ROUND($AJ24,2)&lt;0.75,ROUND($AJ24,2)&gt;=0.7),3,IF(AND(ROUND($AJ24,2)&lt;0.7,ROUND($AJ24,2)&gt;=0.65),2,IF(AND(ROUND($AJ24,2)&lt;0.65,ROUND($AJ24,2)&gt;=0.6),1,0))))+1,"FALSE"))</f>
        <v>0</v>
      </c>
      <c r="BA24" s="31">
        <f>IF(ROUND($AJ24,2)&lt;0.6,0,VLOOKUP($AX24&amp;$AY24,'Rebate amounts (estimated)'!$F$15:$J$24,IF(ROUND($AJ24,2)&gt;=0.75,4,IF(AND(ROUND($AJ24,2)&lt;0.75,ROUND($AJ24,2)&gt;=0.7),3,IF(AND(ROUND($AJ24,2)&lt;0.7,ROUND($AJ24,2)&gt;=0.65),2,IF(AND(ROUND($AJ24,2)&lt;0.65,ROUND($AJ24,2)&gt;=0.6),1,0))))+1,"FALSE"))</f>
        <v>0</v>
      </c>
      <c r="BB24" s="31">
        <f>IF(ROUND($AJ24,2)&lt;0.6,0,VLOOKUP($AX24&amp;$AY24,'Rebate amounts (estimated)'!$F$27:$J$36,IF(ROUND($AJ24,2)&gt;=0.75,4,IF(AND(ROUND($AJ24,2)&lt;0.75,ROUND($AJ24,2)&gt;=0.7),3,IF(AND(ROUND($AJ24,2)&lt;0.7,ROUND($AJ24,2)&gt;=0.65),2,IF(AND(ROUND($AJ24,2)&lt;0.65,ROUND($AJ24,2)&gt;=0.6),1,0))))+1,"FALSE"))</f>
        <v>0</v>
      </c>
      <c r="BC24" s="31">
        <f>IF(ROUND($AJ24,2)&lt;0.6,0,VLOOKUP($AX24&amp;$AY24,'Rebate amounts (estimated)'!$F$39:$J$48,IF(ROUND($AJ24,2)&gt;=0.75,4,IF(AND(ROUND($AJ24,2)&lt;0.75,ROUND($AJ24,2)&gt;=0.7),3,IF(AND(ROUND($AJ24,2)&lt;0.7,ROUND($AJ24,2)&gt;=0.65),2,IF(AND(ROUND($AJ24,2)&lt;0.65,ROUND($AJ24,2)&gt;=0.6),1,0))))+1,"FALSE"))</f>
        <v>0</v>
      </c>
      <c r="BD24" s="32">
        <f t="shared" si="5"/>
        <v>0</v>
      </c>
      <c r="BE24" s="31" t="str">
        <f t="shared" si="6"/>
        <v/>
      </c>
      <c r="BF24" s="33" t="str">
        <f t="shared" si="7"/>
        <v/>
      </c>
      <c r="BG24" s="34" t="str">
        <f t="shared" si="8"/>
        <v/>
      </c>
      <c r="BH24" s="31">
        <f t="shared" si="9"/>
        <v>0</v>
      </c>
      <c r="BI24" s="33">
        <f t="shared" si="10"/>
        <v>0</v>
      </c>
      <c r="BJ24" s="34" t="e">
        <f t="shared" si="11"/>
        <v>#DIV/0!</v>
      </c>
    </row>
    <row r="25" spans="1:229" ht="13.5" thickBot="1" x14ac:dyDescent="0.25">
      <c r="B25" s="46"/>
      <c r="C25" s="44"/>
      <c r="D25" s="44"/>
      <c r="E25" s="44"/>
      <c r="F25" s="45"/>
      <c r="G25" s="48"/>
      <c r="H25" s="46"/>
      <c r="I25" s="44"/>
      <c r="J25" s="44"/>
      <c r="K25" s="44"/>
      <c r="L25" s="44"/>
      <c r="M25" s="44"/>
      <c r="N25" s="46"/>
      <c r="O25" s="46"/>
      <c r="P25" s="46"/>
      <c r="Q25" s="46"/>
      <c r="R25" s="46"/>
      <c r="S25" s="44"/>
      <c r="T25" s="44"/>
      <c r="U25" s="44"/>
      <c r="V25" s="44"/>
      <c r="W25" s="44"/>
      <c r="X25" s="44"/>
      <c r="Y25" s="44"/>
      <c r="Z25" s="47"/>
      <c r="AA25" s="47"/>
      <c r="AB25" s="44"/>
      <c r="AC25" s="44"/>
      <c r="AD25" s="44"/>
      <c r="AE25" s="82">
        <f t="shared" si="0"/>
        <v>0</v>
      </c>
      <c r="AF25" s="59"/>
      <c r="AG25" s="59"/>
      <c r="AH25" s="59"/>
      <c r="AI25" s="82">
        <f t="shared" si="1"/>
        <v>0</v>
      </c>
      <c r="AJ25" s="83">
        <f t="shared" si="2"/>
        <v>0</v>
      </c>
      <c r="AK25" s="46"/>
      <c r="AL25" s="48"/>
      <c r="AM25" s="44"/>
      <c r="AN25" s="60"/>
      <c r="AO25" s="60"/>
      <c r="AP25" s="48"/>
      <c r="AQ25" s="44"/>
      <c r="AR25" s="46"/>
      <c r="AS25" s="61"/>
      <c r="AT25" s="61"/>
      <c r="AU25" s="61"/>
      <c r="AV25" s="61"/>
      <c r="AW25" s="61"/>
      <c r="AX25" s="31" t="str">
        <f t="shared" si="3"/>
        <v>N/A</v>
      </c>
      <c r="AY25" s="31" t="str">
        <f t="shared" si="4"/>
        <v>N/A</v>
      </c>
      <c r="AZ25" s="31">
        <f>IF(ROUND($AJ25,2)&lt;0.6,0,VLOOKUP($AX25&amp;$AY25,'Rebate amounts (estimated)'!$F$3:$J$12,IF(ROUND($AJ25,2)&gt;=0.75,4,IF(AND(ROUND($AJ25,2)&lt;0.75,ROUND($AJ25,2)&gt;=0.7),3,IF(AND(ROUND($AJ25,2)&lt;0.7,ROUND($AJ25,2)&gt;=0.65),2,IF(AND(ROUND($AJ25,2)&lt;0.65,ROUND($AJ25,2)&gt;=0.6),1,0))))+1,"FALSE"))</f>
        <v>0</v>
      </c>
      <c r="BA25" s="31">
        <f>IF(ROUND($AJ25,2)&lt;0.6,0,VLOOKUP($AX25&amp;$AY25,'Rebate amounts (estimated)'!$F$15:$J$24,IF(ROUND($AJ25,2)&gt;=0.75,4,IF(AND(ROUND($AJ25,2)&lt;0.75,ROUND($AJ25,2)&gt;=0.7),3,IF(AND(ROUND($AJ25,2)&lt;0.7,ROUND($AJ25,2)&gt;=0.65),2,IF(AND(ROUND($AJ25,2)&lt;0.65,ROUND($AJ25,2)&gt;=0.6),1,0))))+1,"FALSE"))</f>
        <v>0</v>
      </c>
      <c r="BB25" s="31">
        <f>IF(ROUND($AJ25,2)&lt;0.6,0,VLOOKUP($AX25&amp;$AY25,'Rebate amounts (estimated)'!$F$27:$J$36,IF(ROUND($AJ25,2)&gt;=0.75,4,IF(AND(ROUND($AJ25,2)&lt;0.75,ROUND($AJ25,2)&gt;=0.7),3,IF(AND(ROUND($AJ25,2)&lt;0.7,ROUND($AJ25,2)&gt;=0.65),2,IF(AND(ROUND($AJ25,2)&lt;0.65,ROUND($AJ25,2)&gt;=0.6),1,0))))+1,"FALSE"))</f>
        <v>0</v>
      </c>
      <c r="BC25" s="31">
        <f>IF(ROUND($AJ25,2)&lt;0.6,0,VLOOKUP($AX25&amp;$AY25,'Rebate amounts (estimated)'!$F$39:$J$48,IF(ROUND($AJ25,2)&gt;=0.75,4,IF(AND(ROUND($AJ25,2)&lt;0.75,ROUND($AJ25,2)&gt;=0.7),3,IF(AND(ROUND($AJ25,2)&lt;0.7,ROUND($AJ25,2)&gt;=0.65),2,IF(AND(ROUND($AJ25,2)&lt;0.65,ROUND($AJ25,2)&gt;=0.6),1,0))))+1,"FALSE"))</f>
        <v>0</v>
      </c>
      <c r="BD25" s="32">
        <f t="shared" si="5"/>
        <v>0</v>
      </c>
      <c r="BE25" s="31" t="str">
        <f t="shared" si="6"/>
        <v/>
      </c>
      <c r="BF25" s="33" t="str">
        <f t="shared" si="7"/>
        <v/>
      </c>
      <c r="BG25" s="34" t="str">
        <f t="shared" si="8"/>
        <v/>
      </c>
      <c r="BH25" s="31">
        <f t="shared" si="9"/>
        <v>0</v>
      </c>
      <c r="BI25" s="33">
        <f t="shared" si="10"/>
        <v>0</v>
      </c>
      <c r="BJ25" s="34" t="e">
        <f t="shared" si="11"/>
        <v>#DIV/0!</v>
      </c>
    </row>
    <row r="26" spans="1:229" ht="13.5" thickBot="1" x14ac:dyDescent="0.25">
      <c r="B26" s="46"/>
      <c r="C26" s="44"/>
      <c r="D26" s="44"/>
      <c r="E26" s="44"/>
      <c r="F26" s="45"/>
      <c r="G26" s="48"/>
      <c r="H26" s="46"/>
      <c r="I26" s="44"/>
      <c r="J26" s="44"/>
      <c r="K26" s="44"/>
      <c r="L26" s="44"/>
      <c r="M26" s="44"/>
      <c r="N26" s="46"/>
      <c r="O26" s="46"/>
      <c r="P26" s="46"/>
      <c r="Q26" s="46"/>
      <c r="R26" s="46"/>
      <c r="S26" s="44"/>
      <c r="T26" s="44"/>
      <c r="U26" s="44"/>
      <c r="V26" s="44"/>
      <c r="W26" s="44"/>
      <c r="X26" s="44"/>
      <c r="Y26" s="44"/>
      <c r="Z26" s="47"/>
      <c r="AA26" s="47"/>
      <c r="AB26" s="44"/>
      <c r="AC26" s="44"/>
      <c r="AD26" s="44"/>
      <c r="AE26" s="82">
        <f t="shared" si="0"/>
        <v>0</v>
      </c>
      <c r="AF26" s="59"/>
      <c r="AG26" s="59"/>
      <c r="AH26" s="59"/>
      <c r="AI26" s="82">
        <f t="shared" si="1"/>
        <v>0</v>
      </c>
      <c r="AJ26" s="83">
        <f t="shared" si="2"/>
        <v>0</v>
      </c>
      <c r="AK26" s="46"/>
      <c r="AL26" s="48"/>
      <c r="AM26" s="44"/>
      <c r="AN26" s="60"/>
      <c r="AO26" s="60"/>
      <c r="AP26" s="48"/>
      <c r="AQ26" s="44"/>
      <c r="AR26" s="46"/>
      <c r="AS26" s="61"/>
      <c r="AT26" s="61"/>
      <c r="AU26" s="61"/>
      <c r="AV26" s="61"/>
      <c r="AW26" s="61"/>
      <c r="AX26" s="31" t="str">
        <f t="shared" si="3"/>
        <v>N/A</v>
      </c>
      <c r="AY26" s="31" t="str">
        <f t="shared" si="4"/>
        <v>N/A</v>
      </c>
      <c r="AZ26" s="31">
        <f>IF(ROUND($AJ26,2)&lt;0.6,0,VLOOKUP($AX26&amp;$AY26,'Rebate amounts (estimated)'!$F$3:$J$12,IF(ROUND($AJ26,2)&gt;=0.75,4,IF(AND(ROUND($AJ26,2)&lt;0.75,ROUND($AJ26,2)&gt;=0.7),3,IF(AND(ROUND($AJ26,2)&lt;0.7,ROUND($AJ26,2)&gt;=0.65),2,IF(AND(ROUND($AJ26,2)&lt;0.65,ROUND($AJ26,2)&gt;=0.6),1,0))))+1,"FALSE"))</f>
        <v>0</v>
      </c>
      <c r="BA26" s="31">
        <f>IF(ROUND($AJ26,2)&lt;0.6,0,VLOOKUP($AX26&amp;$AY26,'Rebate amounts (estimated)'!$F$15:$J$24,IF(ROUND($AJ26,2)&gt;=0.75,4,IF(AND(ROUND($AJ26,2)&lt;0.75,ROUND($AJ26,2)&gt;=0.7),3,IF(AND(ROUND($AJ26,2)&lt;0.7,ROUND($AJ26,2)&gt;=0.65),2,IF(AND(ROUND($AJ26,2)&lt;0.65,ROUND($AJ26,2)&gt;=0.6),1,0))))+1,"FALSE"))</f>
        <v>0</v>
      </c>
      <c r="BB26" s="31">
        <f>IF(ROUND($AJ26,2)&lt;0.6,0,VLOOKUP($AX26&amp;$AY26,'Rebate amounts (estimated)'!$F$27:$J$36,IF(ROUND($AJ26,2)&gt;=0.75,4,IF(AND(ROUND($AJ26,2)&lt;0.75,ROUND($AJ26,2)&gt;=0.7),3,IF(AND(ROUND($AJ26,2)&lt;0.7,ROUND($AJ26,2)&gt;=0.65),2,IF(AND(ROUND($AJ26,2)&lt;0.65,ROUND($AJ26,2)&gt;=0.6),1,0))))+1,"FALSE"))</f>
        <v>0</v>
      </c>
      <c r="BC26" s="31">
        <f>IF(ROUND($AJ26,2)&lt;0.6,0,VLOOKUP($AX26&amp;$AY26,'Rebate amounts (estimated)'!$F$39:$J$48,IF(ROUND($AJ26,2)&gt;=0.75,4,IF(AND(ROUND($AJ26,2)&lt;0.75,ROUND($AJ26,2)&gt;=0.7),3,IF(AND(ROUND($AJ26,2)&lt;0.7,ROUND($AJ26,2)&gt;=0.65),2,IF(AND(ROUND($AJ26,2)&lt;0.65,ROUND($AJ26,2)&gt;=0.6),1,0))))+1,"FALSE"))</f>
        <v>0</v>
      </c>
      <c r="BD26" s="32">
        <f t="shared" si="5"/>
        <v>0</v>
      </c>
      <c r="BE26" s="31" t="str">
        <f t="shared" si="6"/>
        <v/>
      </c>
      <c r="BF26" s="33" t="str">
        <f t="shared" si="7"/>
        <v/>
      </c>
      <c r="BG26" s="34" t="str">
        <f t="shared" si="8"/>
        <v/>
      </c>
      <c r="BH26" s="31">
        <f t="shared" si="9"/>
        <v>0</v>
      </c>
      <c r="BI26" s="33">
        <f t="shared" si="10"/>
        <v>0</v>
      </c>
      <c r="BJ26" s="34" t="e">
        <f t="shared" si="11"/>
        <v>#DIV/0!</v>
      </c>
    </row>
    <row r="27" spans="1:229" ht="13.5" thickBot="1" x14ac:dyDescent="0.25">
      <c r="B27" s="46"/>
      <c r="C27" s="44"/>
      <c r="D27" s="44"/>
      <c r="E27" s="44"/>
      <c r="F27" s="45"/>
      <c r="G27" s="48"/>
      <c r="H27" s="46"/>
      <c r="I27" s="44"/>
      <c r="J27" s="44"/>
      <c r="K27" s="44"/>
      <c r="L27" s="44"/>
      <c r="M27" s="44"/>
      <c r="N27" s="46"/>
      <c r="O27" s="46"/>
      <c r="P27" s="46"/>
      <c r="Q27" s="46"/>
      <c r="R27" s="46"/>
      <c r="S27" s="44"/>
      <c r="T27" s="44"/>
      <c r="U27" s="44"/>
      <c r="V27" s="44"/>
      <c r="W27" s="44"/>
      <c r="X27" s="44"/>
      <c r="Y27" s="44"/>
      <c r="Z27" s="47"/>
      <c r="AA27" s="47"/>
      <c r="AB27" s="44"/>
      <c r="AC27" s="44"/>
      <c r="AD27" s="44"/>
      <c r="AE27" s="82">
        <f t="shared" si="0"/>
        <v>0</v>
      </c>
      <c r="AF27" s="59"/>
      <c r="AG27" s="59"/>
      <c r="AH27" s="59"/>
      <c r="AI27" s="82">
        <f t="shared" si="1"/>
        <v>0</v>
      </c>
      <c r="AJ27" s="83">
        <f t="shared" si="2"/>
        <v>0</v>
      </c>
      <c r="AK27" s="46"/>
      <c r="AL27" s="48"/>
      <c r="AM27" s="44"/>
      <c r="AN27" s="60"/>
      <c r="AO27" s="60"/>
      <c r="AP27" s="48"/>
      <c r="AQ27" s="44"/>
      <c r="AR27" s="46"/>
      <c r="AS27" s="61"/>
      <c r="AT27" s="61"/>
      <c r="AU27" s="61"/>
      <c r="AV27" s="61"/>
      <c r="AW27" s="61"/>
      <c r="AX27" s="31" t="str">
        <f t="shared" si="3"/>
        <v>N/A</v>
      </c>
      <c r="AY27" s="31" t="str">
        <f t="shared" si="4"/>
        <v>N/A</v>
      </c>
      <c r="AZ27" s="31">
        <f>IF(ROUND($AJ27,2)&lt;0.6,0,VLOOKUP($AX27&amp;$AY27,'Rebate amounts (estimated)'!$F$3:$J$12,IF(ROUND($AJ27,2)&gt;=0.75,4,IF(AND(ROUND($AJ27,2)&lt;0.75,ROUND($AJ27,2)&gt;=0.7),3,IF(AND(ROUND($AJ27,2)&lt;0.7,ROUND($AJ27,2)&gt;=0.65),2,IF(AND(ROUND($AJ27,2)&lt;0.65,ROUND($AJ27,2)&gt;=0.6),1,0))))+1,"FALSE"))</f>
        <v>0</v>
      </c>
      <c r="BA27" s="31">
        <f>IF(ROUND($AJ27,2)&lt;0.6,0,VLOOKUP($AX27&amp;$AY27,'Rebate amounts (estimated)'!$F$15:$J$24,IF(ROUND($AJ27,2)&gt;=0.75,4,IF(AND(ROUND($AJ27,2)&lt;0.75,ROUND($AJ27,2)&gt;=0.7),3,IF(AND(ROUND($AJ27,2)&lt;0.7,ROUND($AJ27,2)&gt;=0.65),2,IF(AND(ROUND($AJ27,2)&lt;0.65,ROUND($AJ27,2)&gt;=0.6),1,0))))+1,"FALSE"))</f>
        <v>0</v>
      </c>
      <c r="BB27" s="31">
        <f>IF(ROUND($AJ27,2)&lt;0.6,0,VLOOKUP($AX27&amp;$AY27,'Rebate amounts (estimated)'!$F$27:$J$36,IF(ROUND($AJ27,2)&gt;=0.75,4,IF(AND(ROUND($AJ27,2)&lt;0.75,ROUND($AJ27,2)&gt;=0.7),3,IF(AND(ROUND($AJ27,2)&lt;0.7,ROUND($AJ27,2)&gt;=0.65),2,IF(AND(ROUND($AJ27,2)&lt;0.65,ROUND($AJ27,2)&gt;=0.6),1,0))))+1,"FALSE"))</f>
        <v>0</v>
      </c>
      <c r="BC27" s="31">
        <f>IF(ROUND($AJ27,2)&lt;0.6,0,VLOOKUP($AX27&amp;$AY27,'Rebate amounts (estimated)'!$F$39:$J$48,IF(ROUND($AJ27,2)&gt;=0.75,4,IF(AND(ROUND($AJ27,2)&lt;0.75,ROUND($AJ27,2)&gt;=0.7),3,IF(AND(ROUND($AJ27,2)&lt;0.7,ROUND($AJ27,2)&gt;=0.65),2,IF(AND(ROUND($AJ27,2)&lt;0.65,ROUND($AJ27,2)&gt;=0.6),1,0))))+1,"FALSE"))</f>
        <v>0</v>
      </c>
      <c r="BD27" s="32">
        <f t="shared" si="5"/>
        <v>0</v>
      </c>
      <c r="BE27" s="31" t="str">
        <f t="shared" si="6"/>
        <v/>
      </c>
      <c r="BF27" s="33" t="str">
        <f t="shared" si="7"/>
        <v/>
      </c>
      <c r="BG27" s="34" t="str">
        <f t="shared" si="8"/>
        <v/>
      </c>
      <c r="BH27" s="31">
        <f t="shared" si="9"/>
        <v>0</v>
      </c>
      <c r="BI27" s="33">
        <f t="shared" si="10"/>
        <v>0</v>
      </c>
      <c r="BJ27" s="34" t="e">
        <f t="shared" si="11"/>
        <v>#DIV/0!</v>
      </c>
    </row>
    <row r="28" spans="1:229" ht="13.5" thickBot="1" x14ac:dyDescent="0.25">
      <c r="B28" s="46"/>
      <c r="C28" s="44"/>
      <c r="D28" s="44"/>
      <c r="E28" s="44"/>
      <c r="F28" s="45"/>
      <c r="G28" s="48"/>
      <c r="H28" s="46"/>
      <c r="I28" s="44"/>
      <c r="J28" s="44"/>
      <c r="K28" s="44"/>
      <c r="L28" s="44"/>
      <c r="M28" s="44"/>
      <c r="N28" s="46"/>
      <c r="O28" s="46"/>
      <c r="P28" s="46"/>
      <c r="Q28" s="46"/>
      <c r="R28" s="46"/>
      <c r="S28" s="44"/>
      <c r="T28" s="44"/>
      <c r="U28" s="44"/>
      <c r="V28" s="44"/>
      <c r="W28" s="44"/>
      <c r="X28" s="44"/>
      <c r="Y28" s="44"/>
      <c r="Z28" s="47"/>
      <c r="AA28" s="47"/>
      <c r="AB28" s="44"/>
      <c r="AC28" s="44"/>
      <c r="AD28" s="44"/>
      <c r="AE28" s="82">
        <f t="shared" si="0"/>
        <v>0</v>
      </c>
      <c r="AF28" s="59"/>
      <c r="AG28" s="59"/>
      <c r="AH28" s="59"/>
      <c r="AI28" s="82">
        <f t="shared" si="1"/>
        <v>0</v>
      </c>
      <c r="AJ28" s="83">
        <f t="shared" si="2"/>
        <v>0</v>
      </c>
      <c r="AK28" s="46"/>
      <c r="AL28" s="48"/>
      <c r="AM28" s="44"/>
      <c r="AN28" s="60"/>
      <c r="AO28" s="60"/>
      <c r="AP28" s="48"/>
      <c r="AQ28" s="44"/>
      <c r="AR28" s="46"/>
      <c r="AS28" s="61"/>
      <c r="AT28" s="61"/>
      <c r="AU28" s="61"/>
      <c r="AV28" s="61"/>
      <c r="AW28" s="61"/>
      <c r="AX28" s="31" t="str">
        <f t="shared" si="3"/>
        <v>N/A</v>
      </c>
      <c r="AY28" s="31" t="str">
        <f t="shared" si="4"/>
        <v>N/A</v>
      </c>
      <c r="AZ28" s="31">
        <f>IF(ROUND($AJ28,2)&lt;0.6,0,VLOOKUP($AX28&amp;$AY28,'Rebate amounts (estimated)'!$F$3:$J$12,IF(ROUND($AJ28,2)&gt;=0.75,4,IF(AND(ROUND($AJ28,2)&lt;0.75,ROUND($AJ28,2)&gt;=0.7),3,IF(AND(ROUND($AJ28,2)&lt;0.7,ROUND($AJ28,2)&gt;=0.65),2,IF(AND(ROUND($AJ28,2)&lt;0.65,ROUND($AJ28,2)&gt;=0.6),1,0))))+1,"FALSE"))</f>
        <v>0</v>
      </c>
      <c r="BA28" s="31">
        <f>IF(ROUND($AJ28,2)&lt;0.6,0,VLOOKUP($AX28&amp;$AY28,'Rebate amounts (estimated)'!$F$15:$J$24,IF(ROUND($AJ28,2)&gt;=0.75,4,IF(AND(ROUND($AJ28,2)&lt;0.75,ROUND($AJ28,2)&gt;=0.7),3,IF(AND(ROUND($AJ28,2)&lt;0.7,ROUND($AJ28,2)&gt;=0.65),2,IF(AND(ROUND($AJ28,2)&lt;0.65,ROUND($AJ28,2)&gt;=0.6),1,0))))+1,"FALSE"))</f>
        <v>0</v>
      </c>
      <c r="BB28" s="31">
        <f>IF(ROUND($AJ28,2)&lt;0.6,0,VLOOKUP($AX28&amp;$AY28,'Rebate amounts (estimated)'!$F$27:$J$36,IF(ROUND($AJ28,2)&gt;=0.75,4,IF(AND(ROUND($AJ28,2)&lt;0.75,ROUND($AJ28,2)&gt;=0.7),3,IF(AND(ROUND($AJ28,2)&lt;0.7,ROUND($AJ28,2)&gt;=0.65),2,IF(AND(ROUND($AJ28,2)&lt;0.65,ROUND($AJ28,2)&gt;=0.6),1,0))))+1,"FALSE"))</f>
        <v>0</v>
      </c>
      <c r="BC28" s="31">
        <f>IF(ROUND($AJ28,2)&lt;0.6,0,VLOOKUP($AX28&amp;$AY28,'Rebate amounts (estimated)'!$F$39:$J$48,IF(ROUND($AJ28,2)&gt;=0.75,4,IF(AND(ROUND($AJ28,2)&lt;0.75,ROUND($AJ28,2)&gt;=0.7),3,IF(AND(ROUND($AJ28,2)&lt;0.7,ROUND($AJ28,2)&gt;=0.65),2,IF(AND(ROUND($AJ28,2)&lt;0.65,ROUND($AJ28,2)&gt;=0.6),1,0))))+1,"FALSE"))</f>
        <v>0</v>
      </c>
      <c r="BD28" s="32">
        <f t="shared" si="5"/>
        <v>0</v>
      </c>
      <c r="BE28" s="31" t="str">
        <f t="shared" si="6"/>
        <v/>
      </c>
      <c r="BF28" s="33" t="str">
        <f t="shared" si="7"/>
        <v/>
      </c>
      <c r="BG28" s="34" t="str">
        <f t="shared" si="8"/>
        <v/>
      </c>
      <c r="BH28" s="31">
        <f t="shared" si="9"/>
        <v>0</v>
      </c>
      <c r="BI28" s="33">
        <f t="shared" si="10"/>
        <v>0</v>
      </c>
      <c r="BJ28" s="34" t="e">
        <f t="shared" si="11"/>
        <v>#DIV/0!</v>
      </c>
    </row>
    <row r="29" spans="1:229" ht="13.5" thickBot="1" x14ac:dyDescent="0.25">
      <c r="B29" s="46"/>
      <c r="C29" s="44"/>
      <c r="D29" s="44"/>
      <c r="E29" s="44"/>
      <c r="F29" s="45"/>
      <c r="G29" s="48"/>
      <c r="H29" s="46"/>
      <c r="I29" s="44"/>
      <c r="J29" s="44"/>
      <c r="K29" s="44"/>
      <c r="L29" s="44"/>
      <c r="M29" s="44"/>
      <c r="N29" s="46"/>
      <c r="O29" s="46"/>
      <c r="P29" s="46"/>
      <c r="Q29" s="46"/>
      <c r="R29" s="46"/>
      <c r="S29" s="44"/>
      <c r="T29" s="44"/>
      <c r="U29" s="44"/>
      <c r="V29" s="44"/>
      <c r="W29" s="44"/>
      <c r="X29" s="44"/>
      <c r="Y29" s="44"/>
      <c r="Z29" s="47"/>
      <c r="AA29" s="47"/>
      <c r="AB29" s="44"/>
      <c r="AC29" s="44"/>
      <c r="AD29" s="44"/>
      <c r="AE29" s="82">
        <f t="shared" si="0"/>
        <v>0</v>
      </c>
      <c r="AF29" s="59"/>
      <c r="AG29" s="59"/>
      <c r="AH29" s="59"/>
      <c r="AI29" s="82">
        <f t="shared" si="1"/>
        <v>0</v>
      </c>
      <c r="AJ29" s="83">
        <f t="shared" si="2"/>
        <v>0</v>
      </c>
      <c r="AK29" s="46"/>
      <c r="AL29" s="48"/>
      <c r="AM29" s="44"/>
      <c r="AN29" s="60"/>
      <c r="AO29" s="60"/>
      <c r="AP29" s="48"/>
      <c r="AQ29" s="44"/>
      <c r="AR29" s="46"/>
      <c r="AS29" s="61"/>
      <c r="AT29" s="61"/>
      <c r="AU29" s="61"/>
      <c r="AV29" s="61"/>
      <c r="AW29" s="61"/>
      <c r="AX29" s="31" t="str">
        <f t="shared" si="3"/>
        <v>N/A</v>
      </c>
      <c r="AY29" s="31" t="str">
        <f t="shared" si="4"/>
        <v>N/A</v>
      </c>
      <c r="AZ29" s="31">
        <f>IF(ROUND($AJ29,2)&lt;0.6,0,VLOOKUP($AX29&amp;$AY29,'Rebate amounts (estimated)'!$F$3:$J$12,IF(ROUND($AJ29,2)&gt;=0.75,4,IF(AND(ROUND($AJ29,2)&lt;0.75,ROUND($AJ29,2)&gt;=0.7),3,IF(AND(ROUND($AJ29,2)&lt;0.7,ROUND($AJ29,2)&gt;=0.65),2,IF(AND(ROUND($AJ29,2)&lt;0.65,ROUND($AJ29,2)&gt;=0.6),1,0))))+1,"FALSE"))</f>
        <v>0</v>
      </c>
      <c r="BA29" s="31">
        <f>IF(ROUND($AJ29,2)&lt;0.6,0,VLOOKUP($AX29&amp;$AY29,'Rebate amounts (estimated)'!$F$15:$J$24,IF(ROUND($AJ29,2)&gt;=0.75,4,IF(AND(ROUND($AJ29,2)&lt;0.75,ROUND($AJ29,2)&gt;=0.7),3,IF(AND(ROUND($AJ29,2)&lt;0.7,ROUND($AJ29,2)&gt;=0.65),2,IF(AND(ROUND($AJ29,2)&lt;0.65,ROUND($AJ29,2)&gt;=0.6),1,0))))+1,"FALSE"))</f>
        <v>0</v>
      </c>
      <c r="BB29" s="31">
        <f>IF(ROUND($AJ29,2)&lt;0.6,0,VLOOKUP($AX29&amp;$AY29,'Rebate amounts (estimated)'!$F$27:$J$36,IF(ROUND($AJ29,2)&gt;=0.75,4,IF(AND(ROUND($AJ29,2)&lt;0.75,ROUND($AJ29,2)&gt;=0.7),3,IF(AND(ROUND($AJ29,2)&lt;0.7,ROUND($AJ29,2)&gt;=0.65),2,IF(AND(ROUND($AJ29,2)&lt;0.65,ROUND($AJ29,2)&gt;=0.6),1,0))))+1,"FALSE"))</f>
        <v>0</v>
      </c>
      <c r="BC29" s="31">
        <f>IF(ROUND($AJ29,2)&lt;0.6,0,VLOOKUP($AX29&amp;$AY29,'Rebate amounts (estimated)'!$F$39:$J$48,IF(ROUND($AJ29,2)&gt;=0.75,4,IF(AND(ROUND($AJ29,2)&lt;0.75,ROUND($AJ29,2)&gt;=0.7),3,IF(AND(ROUND($AJ29,2)&lt;0.7,ROUND($AJ29,2)&gt;=0.65),2,IF(AND(ROUND($AJ29,2)&lt;0.65,ROUND($AJ29,2)&gt;=0.6),1,0))))+1,"FALSE"))</f>
        <v>0</v>
      </c>
      <c r="BD29" s="32">
        <f t="shared" si="5"/>
        <v>0</v>
      </c>
      <c r="BE29" s="31" t="str">
        <f t="shared" si="6"/>
        <v/>
      </c>
      <c r="BF29" s="33" t="str">
        <f t="shared" si="7"/>
        <v/>
      </c>
      <c r="BG29" s="34" t="str">
        <f t="shared" si="8"/>
        <v/>
      </c>
      <c r="BH29" s="31">
        <f t="shared" si="9"/>
        <v>0</v>
      </c>
      <c r="BI29" s="33">
        <f t="shared" si="10"/>
        <v>0</v>
      </c>
      <c r="BJ29" s="34" t="e">
        <f t="shared" si="11"/>
        <v>#DIV/0!</v>
      </c>
    </row>
    <row r="30" spans="1:229" ht="13.5" thickBot="1" x14ac:dyDescent="0.25">
      <c r="B30" s="46"/>
      <c r="C30" s="44"/>
      <c r="D30" s="44"/>
      <c r="E30" s="44"/>
      <c r="F30" s="45"/>
      <c r="G30" s="48"/>
      <c r="H30" s="46"/>
      <c r="I30" s="44"/>
      <c r="J30" s="44"/>
      <c r="K30" s="44"/>
      <c r="L30" s="44"/>
      <c r="M30" s="44"/>
      <c r="N30" s="46"/>
      <c r="O30" s="46"/>
      <c r="P30" s="46"/>
      <c r="Q30" s="46"/>
      <c r="R30" s="46"/>
      <c r="S30" s="44"/>
      <c r="T30" s="44"/>
      <c r="U30" s="44"/>
      <c r="V30" s="44"/>
      <c r="W30" s="44"/>
      <c r="X30" s="44"/>
      <c r="Y30" s="44"/>
      <c r="Z30" s="47"/>
      <c r="AA30" s="47"/>
      <c r="AB30" s="44"/>
      <c r="AC30" s="44"/>
      <c r="AD30" s="44"/>
      <c r="AE30" s="82">
        <f t="shared" si="0"/>
        <v>0</v>
      </c>
      <c r="AF30" s="59"/>
      <c r="AG30" s="59"/>
      <c r="AH30" s="59"/>
      <c r="AI30" s="82">
        <f t="shared" si="1"/>
        <v>0</v>
      </c>
      <c r="AJ30" s="83">
        <f t="shared" si="2"/>
        <v>0</v>
      </c>
      <c r="AK30" s="46"/>
      <c r="AL30" s="48"/>
      <c r="AM30" s="44"/>
      <c r="AN30" s="60"/>
      <c r="AO30" s="60"/>
      <c r="AP30" s="48"/>
      <c r="AQ30" s="44"/>
      <c r="AR30" s="46"/>
      <c r="AS30" s="61"/>
      <c r="AT30" s="61"/>
      <c r="AU30" s="61"/>
      <c r="AV30" s="61"/>
      <c r="AW30" s="61"/>
      <c r="AX30" s="31" t="str">
        <f t="shared" si="3"/>
        <v>N/A</v>
      </c>
      <c r="AY30" s="31" t="str">
        <f t="shared" si="4"/>
        <v>N/A</v>
      </c>
      <c r="AZ30" s="31">
        <f>IF(ROUND($AJ30,2)&lt;0.6,0,VLOOKUP($AX30&amp;$AY30,'Rebate amounts (estimated)'!$F$3:$J$12,IF(ROUND($AJ30,2)&gt;=0.75,4,IF(AND(ROUND($AJ30,2)&lt;0.75,ROUND($AJ30,2)&gt;=0.7),3,IF(AND(ROUND($AJ30,2)&lt;0.7,ROUND($AJ30,2)&gt;=0.65),2,IF(AND(ROUND($AJ30,2)&lt;0.65,ROUND($AJ30,2)&gt;=0.6),1,0))))+1,"FALSE"))</f>
        <v>0</v>
      </c>
      <c r="BA30" s="31">
        <f>IF(ROUND($AJ30,2)&lt;0.6,0,VLOOKUP($AX30&amp;$AY30,'Rebate amounts (estimated)'!$F$15:$J$24,IF(ROUND($AJ30,2)&gt;=0.75,4,IF(AND(ROUND($AJ30,2)&lt;0.75,ROUND($AJ30,2)&gt;=0.7),3,IF(AND(ROUND($AJ30,2)&lt;0.7,ROUND($AJ30,2)&gt;=0.65),2,IF(AND(ROUND($AJ30,2)&lt;0.65,ROUND($AJ30,2)&gt;=0.6),1,0))))+1,"FALSE"))</f>
        <v>0</v>
      </c>
      <c r="BB30" s="31">
        <f>IF(ROUND($AJ30,2)&lt;0.6,0,VLOOKUP($AX30&amp;$AY30,'Rebate amounts (estimated)'!$F$27:$J$36,IF(ROUND($AJ30,2)&gt;=0.75,4,IF(AND(ROUND($AJ30,2)&lt;0.75,ROUND($AJ30,2)&gt;=0.7),3,IF(AND(ROUND($AJ30,2)&lt;0.7,ROUND($AJ30,2)&gt;=0.65),2,IF(AND(ROUND($AJ30,2)&lt;0.65,ROUND($AJ30,2)&gt;=0.6),1,0))))+1,"FALSE"))</f>
        <v>0</v>
      </c>
      <c r="BC30" s="31">
        <f>IF(ROUND($AJ30,2)&lt;0.6,0,VLOOKUP($AX30&amp;$AY30,'Rebate amounts (estimated)'!$F$39:$J$48,IF(ROUND($AJ30,2)&gt;=0.75,4,IF(AND(ROUND($AJ30,2)&lt;0.75,ROUND($AJ30,2)&gt;=0.7),3,IF(AND(ROUND($AJ30,2)&lt;0.7,ROUND($AJ30,2)&gt;=0.65),2,IF(AND(ROUND($AJ30,2)&lt;0.65,ROUND($AJ30,2)&gt;=0.6),1,0))))+1,"FALSE"))</f>
        <v>0</v>
      </c>
      <c r="BD30" s="32">
        <f t="shared" si="5"/>
        <v>0</v>
      </c>
      <c r="BE30" s="31" t="str">
        <f t="shared" si="6"/>
        <v/>
      </c>
      <c r="BF30" s="33" t="str">
        <f t="shared" si="7"/>
        <v/>
      </c>
      <c r="BG30" s="34" t="str">
        <f t="shared" si="8"/>
        <v/>
      </c>
      <c r="BH30" s="31">
        <f t="shared" si="9"/>
        <v>0</v>
      </c>
      <c r="BI30" s="33">
        <f t="shared" si="10"/>
        <v>0</v>
      </c>
      <c r="BJ30" s="34" t="e">
        <f t="shared" si="11"/>
        <v>#DIV/0!</v>
      </c>
    </row>
    <row r="31" spans="1:229" ht="13.5" thickBot="1" x14ac:dyDescent="0.25">
      <c r="B31" s="46"/>
      <c r="C31" s="44"/>
      <c r="D31" s="44"/>
      <c r="E31" s="44"/>
      <c r="F31" s="45"/>
      <c r="G31" s="48"/>
      <c r="H31" s="46"/>
      <c r="I31" s="44"/>
      <c r="J31" s="44"/>
      <c r="K31" s="44"/>
      <c r="L31" s="44"/>
      <c r="M31" s="44"/>
      <c r="N31" s="46"/>
      <c r="O31" s="46"/>
      <c r="P31" s="46"/>
      <c r="Q31" s="46"/>
      <c r="R31" s="46"/>
      <c r="S31" s="44"/>
      <c r="T31" s="44"/>
      <c r="U31" s="44"/>
      <c r="V31" s="44"/>
      <c r="W31" s="44"/>
      <c r="X31" s="44"/>
      <c r="Y31" s="44"/>
      <c r="Z31" s="47"/>
      <c r="AA31" s="47"/>
      <c r="AB31" s="44"/>
      <c r="AC31" s="44"/>
      <c r="AD31" s="44"/>
      <c r="AE31" s="82">
        <f t="shared" si="0"/>
        <v>0</v>
      </c>
      <c r="AF31" s="59"/>
      <c r="AG31" s="59"/>
      <c r="AH31" s="59"/>
      <c r="AI31" s="82">
        <f t="shared" si="1"/>
        <v>0</v>
      </c>
      <c r="AJ31" s="83">
        <f t="shared" si="2"/>
        <v>0</v>
      </c>
      <c r="AK31" s="46"/>
      <c r="AL31" s="48"/>
      <c r="AM31" s="44"/>
      <c r="AN31" s="60"/>
      <c r="AO31" s="60"/>
      <c r="AP31" s="48"/>
      <c r="AQ31" s="44"/>
      <c r="AR31" s="46"/>
      <c r="AS31" s="61"/>
      <c r="AT31" s="61"/>
      <c r="AU31" s="61"/>
      <c r="AV31" s="61"/>
      <c r="AW31" s="61"/>
      <c r="AX31" s="31" t="str">
        <f t="shared" si="3"/>
        <v>N/A</v>
      </c>
      <c r="AY31" s="31" t="str">
        <f t="shared" si="4"/>
        <v>N/A</v>
      </c>
      <c r="AZ31" s="31">
        <f>IF(ROUND($AJ31,2)&lt;0.6,0,VLOOKUP($AX31&amp;$AY31,'Rebate amounts (estimated)'!$F$3:$J$12,IF(ROUND($AJ31,2)&gt;=0.75,4,IF(AND(ROUND($AJ31,2)&lt;0.75,ROUND($AJ31,2)&gt;=0.7),3,IF(AND(ROUND($AJ31,2)&lt;0.7,ROUND($AJ31,2)&gt;=0.65),2,IF(AND(ROUND($AJ31,2)&lt;0.65,ROUND($AJ31,2)&gt;=0.6),1,0))))+1,"FALSE"))</f>
        <v>0</v>
      </c>
      <c r="BA31" s="31">
        <f>IF(ROUND($AJ31,2)&lt;0.6,0,VLOOKUP($AX31&amp;$AY31,'Rebate amounts (estimated)'!$F$15:$J$24,IF(ROUND($AJ31,2)&gt;=0.75,4,IF(AND(ROUND($AJ31,2)&lt;0.75,ROUND($AJ31,2)&gt;=0.7),3,IF(AND(ROUND($AJ31,2)&lt;0.7,ROUND($AJ31,2)&gt;=0.65),2,IF(AND(ROUND($AJ31,2)&lt;0.65,ROUND($AJ31,2)&gt;=0.6),1,0))))+1,"FALSE"))</f>
        <v>0</v>
      </c>
      <c r="BB31" s="31">
        <f>IF(ROUND($AJ31,2)&lt;0.6,0,VLOOKUP($AX31&amp;$AY31,'Rebate amounts (estimated)'!$F$27:$J$36,IF(ROUND($AJ31,2)&gt;=0.75,4,IF(AND(ROUND($AJ31,2)&lt;0.75,ROUND($AJ31,2)&gt;=0.7),3,IF(AND(ROUND($AJ31,2)&lt;0.7,ROUND($AJ31,2)&gt;=0.65),2,IF(AND(ROUND($AJ31,2)&lt;0.65,ROUND($AJ31,2)&gt;=0.6),1,0))))+1,"FALSE"))</f>
        <v>0</v>
      </c>
      <c r="BC31" s="31">
        <f>IF(ROUND($AJ31,2)&lt;0.6,0,VLOOKUP($AX31&amp;$AY31,'Rebate amounts (estimated)'!$F$39:$J$48,IF(ROUND($AJ31,2)&gt;=0.75,4,IF(AND(ROUND($AJ31,2)&lt;0.75,ROUND($AJ31,2)&gt;=0.7),3,IF(AND(ROUND($AJ31,2)&lt;0.7,ROUND($AJ31,2)&gt;=0.65),2,IF(AND(ROUND($AJ31,2)&lt;0.65,ROUND($AJ31,2)&gt;=0.6),1,0))))+1,"FALSE"))</f>
        <v>0</v>
      </c>
      <c r="BD31" s="32">
        <f t="shared" si="5"/>
        <v>0</v>
      </c>
      <c r="BE31" s="31" t="str">
        <f t="shared" si="6"/>
        <v/>
      </c>
      <c r="BF31" s="33" t="str">
        <f t="shared" si="7"/>
        <v/>
      </c>
      <c r="BG31" s="34" t="str">
        <f t="shared" si="8"/>
        <v/>
      </c>
      <c r="BH31" s="31">
        <f t="shared" si="9"/>
        <v>0</v>
      </c>
      <c r="BI31" s="33">
        <f t="shared" si="10"/>
        <v>0</v>
      </c>
      <c r="BJ31" s="34" t="e">
        <f t="shared" si="11"/>
        <v>#DIV/0!</v>
      </c>
    </row>
    <row r="32" spans="1:229" ht="13.5" thickBot="1" x14ac:dyDescent="0.25">
      <c r="B32" s="46"/>
      <c r="C32" s="44"/>
      <c r="D32" s="44"/>
      <c r="E32" s="44"/>
      <c r="F32" s="45"/>
      <c r="G32" s="48"/>
      <c r="H32" s="46"/>
      <c r="I32" s="44"/>
      <c r="J32" s="44"/>
      <c r="K32" s="44"/>
      <c r="L32" s="44"/>
      <c r="M32" s="44"/>
      <c r="N32" s="46"/>
      <c r="O32" s="46"/>
      <c r="P32" s="46"/>
      <c r="Q32" s="46"/>
      <c r="R32" s="46"/>
      <c r="S32" s="44"/>
      <c r="T32" s="44"/>
      <c r="U32" s="44"/>
      <c r="V32" s="44"/>
      <c r="W32" s="44"/>
      <c r="X32" s="44"/>
      <c r="Y32" s="44"/>
      <c r="Z32" s="47"/>
      <c r="AA32" s="47"/>
      <c r="AB32" s="44"/>
      <c r="AC32" s="44"/>
      <c r="AD32" s="44"/>
      <c r="AE32" s="82">
        <f t="shared" si="0"/>
        <v>0</v>
      </c>
      <c r="AF32" s="59"/>
      <c r="AG32" s="59"/>
      <c r="AH32" s="59"/>
      <c r="AI32" s="82">
        <f t="shared" si="1"/>
        <v>0</v>
      </c>
      <c r="AJ32" s="83">
        <f t="shared" si="2"/>
        <v>0</v>
      </c>
      <c r="AK32" s="46"/>
      <c r="AL32" s="48"/>
      <c r="AM32" s="44"/>
      <c r="AN32" s="60"/>
      <c r="AO32" s="60"/>
      <c r="AP32" s="48"/>
      <c r="AQ32" s="44"/>
      <c r="AR32" s="46"/>
      <c r="AS32" s="61"/>
      <c r="AT32" s="61"/>
      <c r="AU32" s="61"/>
      <c r="AV32" s="61"/>
      <c r="AW32" s="61"/>
      <c r="AX32" s="31" t="str">
        <f t="shared" si="3"/>
        <v>N/A</v>
      </c>
      <c r="AY32" s="31" t="str">
        <f t="shared" si="4"/>
        <v>N/A</v>
      </c>
      <c r="AZ32" s="31">
        <f>IF(ROUND($AJ32,2)&lt;0.6,0,VLOOKUP($AX32&amp;$AY32,'Rebate amounts (estimated)'!$F$3:$J$12,IF(ROUND($AJ32,2)&gt;=0.75,4,IF(AND(ROUND($AJ32,2)&lt;0.75,ROUND($AJ32,2)&gt;=0.7),3,IF(AND(ROUND($AJ32,2)&lt;0.7,ROUND($AJ32,2)&gt;=0.65),2,IF(AND(ROUND($AJ32,2)&lt;0.65,ROUND($AJ32,2)&gt;=0.6),1,0))))+1,"FALSE"))</f>
        <v>0</v>
      </c>
      <c r="BA32" s="31">
        <f>IF(ROUND($AJ32,2)&lt;0.6,0,VLOOKUP($AX32&amp;$AY32,'Rebate amounts (estimated)'!$F$15:$J$24,IF(ROUND($AJ32,2)&gt;=0.75,4,IF(AND(ROUND($AJ32,2)&lt;0.75,ROUND($AJ32,2)&gt;=0.7),3,IF(AND(ROUND($AJ32,2)&lt;0.7,ROUND($AJ32,2)&gt;=0.65),2,IF(AND(ROUND($AJ32,2)&lt;0.65,ROUND($AJ32,2)&gt;=0.6),1,0))))+1,"FALSE"))</f>
        <v>0</v>
      </c>
      <c r="BB32" s="31">
        <f>IF(ROUND($AJ32,2)&lt;0.6,0,VLOOKUP($AX32&amp;$AY32,'Rebate amounts (estimated)'!$F$27:$J$36,IF(ROUND($AJ32,2)&gt;=0.75,4,IF(AND(ROUND($AJ32,2)&lt;0.75,ROUND($AJ32,2)&gt;=0.7),3,IF(AND(ROUND($AJ32,2)&lt;0.7,ROUND($AJ32,2)&gt;=0.65),2,IF(AND(ROUND($AJ32,2)&lt;0.65,ROUND($AJ32,2)&gt;=0.6),1,0))))+1,"FALSE"))</f>
        <v>0</v>
      </c>
      <c r="BC32" s="31">
        <f>IF(ROUND($AJ32,2)&lt;0.6,0,VLOOKUP($AX32&amp;$AY32,'Rebate amounts (estimated)'!$F$39:$J$48,IF(ROUND($AJ32,2)&gt;=0.75,4,IF(AND(ROUND($AJ32,2)&lt;0.75,ROUND($AJ32,2)&gt;=0.7),3,IF(AND(ROUND($AJ32,2)&lt;0.7,ROUND($AJ32,2)&gt;=0.65),2,IF(AND(ROUND($AJ32,2)&lt;0.65,ROUND($AJ32,2)&gt;=0.6),1,0))))+1,"FALSE"))</f>
        <v>0</v>
      </c>
      <c r="BD32" s="32">
        <f t="shared" si="5"/>
        <v>0</v>
      </c>
      <c r="BE32" s="31" t="str">
        <f t="shared" si="6"/>
        <v/>
      </c>
      <c r="BF32" s="33" t="str">
        <f t="shared" si="7"/>
        <v/>
      </c>
      <c r="BG32" s="34" t="str">
        <f t="shared" si="8"/>
        <v/>
      </c>
      <c r="BH32" s="31">
        <f t="shared" si="9"/>
        <v>0</v>
      </c>
      <c r="BI32" s="33">
        <f t="shared" si="10"/>
        <v>0</v>
      </c>
      <c r="BJ32" s="34" t="e">
        <f t="shared" si="11"/>
        <v>#DIV/0!</v>
      </c>
    </row>
    <row r="33" spans="2:62" ht="13.5" thickBot="1" x14ac:dyDescent="0.25">
      <c r="B33" s="46"/>
      <c r="C33" s="44"/>
      <c r="D33" s="44"/>
      <c r="E33" s="44"/>
      <c r="F33" s="45"/>
      <c r="G33" s="48"/>
      <c r="H33" s="46"/>
      <c r="I33" s="44"/>
      <c r="J33" s="44"/>
      <c r="K33" s="44"/>
      <c r="L33" s="44"/>
      <c r="M33" s="44"/>
      <c r="N33" s="46"/>
      <c r="O33" s="46"/>
      <c r="P33" s="46"/>
      <c r="Q33" s="46"/>
      <c r="R33" s="46"/>
      <c r="S33" s="44"/>
      <c r="T33" s="44"/>
      <c r="U33" s="44"/>
      <c r="V33" s="44"/>
      <c r="W33" s="44"/>
      <c r="X33" s="44"/>
      <c r="Y33" s="44"/>
      <c r="Z33" s="47"/>
      <c r="AA33" s="47"/>
      <c r="AB33" s="44"/>
      <c r="AC33" s="44"/>
      <c r="AD33" s="44"/>
      <c r="AE33" s="82">
        <f t="shared" si="0"/>
        <v>0</v>
      </c>
      <c r="AF33" s="59"/>
      <c r="AG33" s="59"/>
      <c r="AH33" s="59"/>
      <c r="AI33" s="82">
        <f t="shared" si="1"/>
        <v>0</v>
      </c>
      <c r="AJ33" s="83">
        <f t="shared" si="2"/>
        <v>0</v>
      </c>
      <c r="AK33" s="46"/>
      <c r="AL33" s="48"/>
      <c r="AM33" s="44"/>
      <c r="AN33" s="60"/>
      <c r="AO33" s="60"/>
      <c r="AP33" s="48"/>
      <c r="AQ33" s="44"/>
      <c r="AR33" s="46"/>
      <c r="AS33" s="61"/>
      <c r="AT33" s="61"/>
      <c r="AU33" s="61"/>
      <c r="AV33" s="61"/>
      <c r="AW33" s="61"/>
      <c r="AX33" s="31" t="str">
        <f t="shared" si="3"/>
        <v>N/A</v>
      </c>
      <c r="AY33" s="31" t="str">
        <f t="shared" si="4"/>
        <v>N/A</v>
      </c>
      <c r="AZ33" s="31">
        <f>IF(ROUND($AJ33,2)&lt;0.6,0,VLOOKUP($AX33&amp;$AY33,'Rebate amounts (estimated)'!$F$3:$J$12,IF(ROUND($AJ33,2)&gt;=0.75,4,IF(AND(ROUND($AJ33,2)&lt;0.75,ROUND($AJ33,2)&gt;=0.7),3,IF(AND(ROUND($AJ33,2)&lt;0.7,ROUND($AJ33,2)&gt;=0.65),2,IF(AND(ROUND($AJ33,2)&lt;0.65,ROUND($AJ33,2)&gt;=0.6),1,0))))+1,"FALSE"))</f>
        <v>0</v>
      </c>
      <c r="BA33" s="31">
        <f>IF(ROUND($AJ33,2)&lt;0.6,0,VLOOKUP($AX33&amp;$AY33,'Rebate amounts (estimated)'!$F$15:$J$24,IF(ROUND($AJ33,2)&gt;=0.75,4,IF(AND(ROUND($AJ33,2)&lt;0.75,ROUND($AJ33,2)&gt;=0.7),3,IF(AND(ROUND($AJ33,2)&lt;0.7,ROUND($AJ33,2)&gt;=0.65),2,IF(AND(ROUND($AJ33,2)&lt;0.65,ROUND($AJ33,2)&gt;=0.6),1,0))))+1,"FALSE"))</f>
        <v>0</v>
      </c>
      <c r="BB33" s="31">
        <f>IF(ROUND($AJ33,2)&lt;0.6,0,VLOOKUP($AX33&amp;$AY33,'Rebate amounts (estimated)'!$F$27:$J$36,IF(ROUND($AJ33,2)&gt;=0.75,4,IF(AND(ROUND($AJ33,2)&lt;0.75,ROUND($AJ33,2)&gt;=0.7),3,IF(AND(ROUND($AJ33,2)&lt;0.7,ROUND($AJ33,2)&gt;=0.65),2,IF(AND(ROUND($AJ33,2)&lt;0.65,ROUND($AJ33,2)&gt;=0.6),1,0))))+1,"FALSE"))</f>
        <v>0</v>
      </c>
      <c r="BC33" s="31">
        <f>IF(ROUND($AJ33,2)&lt;0.6,0,VLOOKUP($AX33&amp;$AY33,'Rebate amounts (estimated)'!$F$39:$J$48,IF(ROUND($AJ33,2)&gt;=0.75,4,IF(AND(ROUND($AJ33,2)&lt;0.75,ROUND($AJ33,2)&gt;=0.7),3,IF(AND(ROUND($AJ33,2)&lt;0.7,ROUND($AJ33,2)&gt;=0.65),2,IF(AND(ROUND($AJ33,2)&lt;0.65,ROUND($AJ33,2)&gt;=0.6),1,0))))+1,"FALSE"))</f>
        <v>0</v>
      </c>
      <c r="BD33" s="32">
        <f t="shared" si="5"/>
        <v>0</v>
      </c>
      <c r="BE33" s="31" t="str">
        <f t="shared" si="6"/>
        <v/>
      </c>
      <c r="BF33" s="33" t="str">
        <f t="shared" si="7"/>
        <v/>
      </c>
      <c r="BG33" s="34" t="str">
        <f t="shared" si="8"/>
        <v/>
      </c>
      <c r="BH33" s="31">
        <f t="shared" si="9"/>
        <v>0</v>
      </c>
      <c r="BI33" s="33">
        <f t="shared" si="10"/>
        <v>0</v>
      </c>
      <c r="BJ33" s="34" t="e">
        <f t="shared" si="11"/>
        <v>#DIV/0!</v>
      </c>
    </row>
    <row r="34" spans="2:62" ht="13.5" thickBot="1" x14ac:dyDescent="0.25">
      <c r="B34" s="46"/>
      <c r="C34" s="44"/>
      <c r="D34" s="44"/>
      <c r="E34" s="44"/>
      <c r="F34" s="45"/>
      <c r="G34" s="48"/>
      <c r="H34" s="46"/>
      <c r="I34" s="44"/>
      <c r="J34" s="44"/>
      <c r="K34" s="44"/>
      <c r="L34" s="44"/>
      <c r="M34" s="44"/>
      <c r="N34" s="46"/>
      <c r="O34" s="46"/>
      <c r="P34" s="46"/>
      <c r="Q34" s="46"/>
      <c r="R34" s="46"/>
      <c r="S34" s="44"/>
      <c r="T34" s="44"/>
      <c r="U34" s="44"/>
      <c r="V34" s="44"/>
      <c r="W34" s="44"/>
      <c r="X34" s="44"/>
      <c r="Y34" s="44"/>
      <c r="Z34" s="47"/>
      <c r="AA34" s="47"/>
      <c r="AB34" s="44"/>
      <c r="AC34" s="44"/>
      <c r="AD34" s="44"/>
      <c r="AE34" s="82">
        <f t="shared" si="0"/>
        <v>0</v>
      </c>
      <c r="AF34" s="59"/>
      <c r="AG34" s="59"/>
      <c r="AH34" s="59"/>
      <c r="AI34" s="82">
        <f t="shared" si="1"/>
        <v>0</v>
      </c>
      <c r="AJ34" s="83">
        <f t="shared" si="2"/>
        <v>0</v>
      </c>
      <c r="AK34" s="46"/>
      <c r="AL34" s="48"/>
      <c r="AM34" s="44"/>
      <c r="AN34" s="60"/>
      <c r="AO34" s="60"/>
      <c r="AP34" s="48"/>
      <c r="AQ34" s="44"/>
      <c r="AR34" s="46"/>
      <c r="AS34" s="61"/>
      <c r="AT34" s="61"/>
      <c r="AU34" s="61"/>
      <c r="AV34" s="61"/>
      <c r="AW34" s="61"/>
      <c r="AX34" s="31" t="str">
        <f t="shared" si="3"/>
        <v>N/A</v>
      </c>
      <c r="AY34" s="31" t="str">
        <f t="shared" si="4"/>
        <v>N/A</v>
      </c>
      <c r="AZ34" s="31">
        <f>IF(ROUND($AJ34,2)&lt;0.6,0,VLOOKUP($AX34&amp;$AY34,'Rebate amounts (estimated)'!$F$3:$J$12,IF(ROUND($AJ34,2)&gt;=0.75,4,IF(AND(ROUND($AJ34,2)&lt;0.75,ROUND($AJ34,2)&gt;=0.7),3,IF(AND(ROUND($AJ34,2)&lt;0.7,ROUND($AJ34,2)&gt;=0.65),2,IF(AND(ROUND($AJ34,2)&lt;0.65,ROUND($AJ34,2)&gt;=0.6),1,0))))+1,"FALSE"))</f>
        <v>0</v>
      </c>
      <c r="BA34" s="31">
        <f>IF(ROUND($AJ34,2)&lt;0.6,0,VLOOKUP($AX34&amp;$AY34,'Rebate amounts (estimated)'!$F$15:$J$24,IF(ROUND($AJ34,2)&gt;=0.75,4,IF(AND(ROUND($AJ34,2)&lt;0.75,ROUND($AJ34,2)&gt;=0.7),3,IF(AND(ROUND($AJ34,2)&lt;0.7,ROUND($AJ34,2)&gt;=0.65),2,IF(AND(ROUND($AJ34,2)&lt;0.65,ROUND($AJ34,2)&gt;=0.6),1,0))))+1,"FALSE"))</f>
        <v>0</v>
      </c>
      <c r="BB34" s="31">
        <f>IF(ROUND($AJ34,2)&lt;0.6,0,VLOOKUP($AX34&amp;$AY34,'Rebate amounts (estimated)'!$F$27:$J$36,IF(ROUND($AJ34,2)&gt;=0.75,4,IF(AND(ROUND($AJ34,2)&lt;0.75,ROUND($AJ34,2)&gt;=0.7),3,IF(AND(ROUND($AJ34,2)&lt;0.7,ROUND($AJ34,2)&gt;=0.65),2,IF(AND(ROUND($AJ34,2)&lt;0.65,ROUND($AJ34,2)&gt;=0.6),1,0))))+1,"FALSE"))</f>
        <v>0</v>
      </c>
      <c r="BC34" s="31">
        <f>IF(ROUND($AJ34,2)&lt;0.6,0,VLOOKUP($AX34&amp;$AY34,'Rebate amounts (estimated)'!$F$39:$J$48,IF(ROUND($AJ34,2)&gt;=0.75,4,IF(AND(ROUND($AJ34,2)&lt;0.75,ROUND($AJ34,2)&gt;=0.7),3,IF(AND(ROUND($AJ34,2)&lt;0.7,ROUND($AJ34,2)&gt;=0.65),2,IF(AND(ROUND($AJ34,2)&lt;0.65,ROUND($AJ34,2)&gt;=0.6),1,0))))+1,"FALSE"))</f>
        <v>0</v>
      </c>
      <c r="BD34" s="32">
        <f t="shared" si="5"/>
        <v>0</v>
      </c>
      <c r="BE34" s="31" t="str">
        <f t="shared" si="6"/>
        <v/>
      </c>
      <c r="BF34" s="33" t="str">
        <f t="shared" si="7"/>
        <v/>
      </c>
      <c r="BG34" s="34" t="str">
        <f t="shared" si="8"/>
        <v/>
      </c>
      <c r="BH34" s="31">
        <f t="shared" si="9"/>
        <v>0</v>
      </c>
      <c r="BI34" s="33">
        <f t="shared" si="10"/>
        <v>0</v>
      </c>
      <c r="BJ34" s="34" t="e">
        <f t="shared" si="11"/>
        <v>#DIV/0!</v>
      </c>
    </row>
    <row r="35" spans="2:62" ht="13.5" thickBot="1" x14ac:dyDescent="0.25">
      <c r="B35" s="46"/>
      <c r="C35" s="44"/>
      <c r="D35" s="44"/>
      <c r="E35" s="44"/>
      <c r="F35" s="45"/>
      <c r="G35" s="48"/>
      <c r="H35" s="46"/>
      <c r="I35" s="44"/>
      <c r="J35" s="44"/>
      <c r="K35" s="44"/>
      <c r="L35" s="44"/>
      <c r="M35" s="44"/>
      <c r="N35" s="46"/>
      <c r="O35" s="46"/>
      <c r="P35" s="46"/>
      <c r="Q35" s="46"/>
      <c r="R35" s="46"/>
      <c r="S35" s="44"/>
      <c r="T35" s="44"/>
      <c r="U35" s="44"/>
      <c r="V35" s="44"/>
      <c r="W35" s="44"/>
      <c r="X35" s="44"/>
      <c r="Y35" s="44"/>
      <c r="Z35" s="47"/>
      <c r="AA35" s="47"/>
      <c r="AB35" s="44"/>
      <c r="AC35" s="44"/>
      <c r="AD35" s="44"/>
      <c r="AE35" s="82">
        <f t="shared" si="0"/>
        <v>0</v>
      </c>
      <c r="AF35" s="59"/>
      <c r="AG35" s="59"/>
      <c r="AH35" s="59"/>
      <c r="AI35" s="82">
        <f t="shared" si="1"/>
        <v>0</v>
      </c>
      <c r="AJ35" s="83">
        <f t="shared" si="2"/>
        <v>0</v>
      </c>
      <c r="AK35" s="46"/>
      <c r="AL35" s="48"/>
      <c r="AM35" s="44"/>
      <c r="AN35" s="60"/>
      <c r="AO35" s="60"/>
      <c r="AP35" s="48"/>
      <c r="AQ35" s="44"/>
      <c r="AR35" s="46"/>
      <c r="AS35" s="61"/>
      <c r="AT35" s="61"/>
      <c r="AU35" s="61"/>
      <c r="AV35" s="61"/>
      <c r="AW35" s="61"/>
      <c r="AX35" s="31" t="str">
        <f t="shared" si="3"/>
        <v>N/A</v>
      </c>
      <c r="AY35" s="31" t="str">
        <f t="shared" si="4"/>
        <v>N/A</v>
      </c>
      <c r="AZ35" s="31">
        <f>IF(ROUND($AJ35,2)&lt;0.6,0,VLOOKUP($AX35&amp;$AY35,'Rebate amounts (estimated)'!$F$3:$J$12,IF(ROUND($AJ35,2)&gt;=0.75,4,IF(AND(ROUND($AJ35,2)&lt;0.75,ROUND($AJ35,2)&gt;=0.7),3,IF(AND(ROUND($AJ35,2)&lt;0.7,ROUND($AJ35,2)&gt;=0.65),2,IF(AND(ROUND($AJ35,2)&lt;0.65,ROUND($AJ35,2)&gt;=0.6),1,0))))+1,"FALSE"))</f>
        <v>0</v>
      </c>
      <c r="BA35" s="31">
        <f>IF(ROUND($AJ35,2)&lt;0.6,0,VLOOKUP($AX35&amp;$AY35,'Rebate amounts (estimated)'!$F$15:$J$24,IF(ROUND($AJ35,2)&gt;=0.75,4,IF(AND(ROUND($AJ35,2)&lt;0.75,ROUND($AJ35,2)&gt;=0.7),3,IF(AND(ROUND($AJ35,2)&lt;0.7,ROUND($AJ35,2)&gt;=0.65),2,IF(AND(ROUND($AJ35,2)&lt;0.65,ROUND($AJ35,2)&gt;=0.6),1,0))))+1,"FALSE"))</f>
        <v>0</v>
      </c>
      <c r="BB35" s="31">
        <f>IF(ROUND($AJ35,2)&lt;0.6,0,VLOOKUP($AX35&amp;$AY35,'Rebate amounts (estimated)'!$F$27:$J$36,IF(ROUND($AJ35,2)&gt;=0.75,4,IF(AND(ROUND($AJ35,2)&lt;0.75,ROUND($AJ35,2)&gt;=0.7),3,IF(AND(ROUND($AJ35,2)&lt;0.7,ROUND($AJ35,2)&gt;=0.65),2,IF(AND(ROUND($AJ35,2)&lt;0.65,ROUND($AJ35,2)&gt;=0.6),1,0))))+1,"FALSE"))</f>
        <v>0</v>
      </c>
      <c r="BC35" s="31">
        <f>IF(ROUND($AJ35,2)&lt;0.6,0,VLOOKUP($AX35&amp;$AY35,'Rebate amounts (estimated)'!$F$39:$J$48,IF(ROUND($AJ35,2)&gt;=0.75,4,IF(AND(ROUND($AJ35,2)&lt;0.75,ROUND($AJ35,2)&gt;=0.7),3,IF(AND(ROUND($AJ35,2)&lt;0.7,ROUND($AJ35,2)&gt;=0.65),2,IF(AND(ROUND($AJ35,2)&lt;0.65,ROUND($AJ35,2)&gt;=0.6),1,0))))+1,"FALSE"))</f>
        <v>0</v>
      </c>
      <c r="BD35" s="32">
        <f t="shared" si="5"/>
        <v>0</v>
      </c>
      <c r="BE35" s="31" t="str">
        <f t="shared" si="6"/>
        <v/>
      </c>
      <c r="BF35" s="33" t="str">
        <f t="shared" si="7"/>
        <v/>
      </c>
      <c r="BG35" s="34" t="str">
        <f t="shared" si="8"/>
        <v/>
      </c>
      <c r="BH35" s="31">
        <f t="shared" si="9"/>
        <v>0</v>
      </c>
      <c r="BI35" s="33">
        <f t="shared" si="10"/>
        <v>0</v>
      </c>
      <c r="BJ35" s="34" t="e">
        <f t="shared" si="11"/>
        <v>#DIV/0!</v>
      </c>
    </row>
    <row r="36" spans="2:62" ht="13.5" thickBot="1" x14ac:dyDescent="0.25">
      <c r="B36" s="46"/>
      <c r="C36" s="44"/>
      <c r="D36" s="44"/>
      <c r="E36" s="44"/>
      <c r="F36" s="45"/>
      <c r="G36" s="48"/>
      <c r="H36" s="46"/>
      <c r="I36" s="44"/>
      <c r="J36" s="44"/>
      <c r="K36" s="44"/>
      <c r="L36" s="44"/>
      <c r="M36" s="44"/>
      <c r="N36" s="46"/>
      <c r="O36" s="46"/>
      <c r="P36" s="46"/>
      <c r="Q36" s="46"/>
      <c r="R36" s="46"/>
      <c r="S36" s="44"/>
      <c r="T36" s="44"/>
      <c r="U36" s="44"/>
      <c r="V36" s="44"/>
      <c r="W36" s="44"/>
      <c r="X36" s="44"/>
      <c r="Y36" s="44"/>
      <c r="Z36" s="47"/>
      <c r="AA36" s="47"/>
      <c r="AB36" s="44"/>
      <c r="AC36" s="44"/>
      <c r="AD36" s="44"/>
      <c r="AE36" s="82">
        <f t="shared" si="0"/>
        <v>0</v>
      </c>
      <c r="AF36" s="59"/>
      <c r="AG36" s="59"/>
      <c r="AH36" s="59"/>
      <c r="AI36" s="82">
        <f t="shared" si="1"/>
        <v>0</v>
      </c>
      <c r="AJ36" s="83">
        <f t="shared" si="2"/>
        <v>0</v>
      </c>
      <c r="AK36" s="46"/>
      <c r="AL36" s="48"/>
      <c r="AM36" s="44"/>
      <c r="AN36" s="60"/>
      <c r="AO36" s="60"/>
      <c r="AP36" s="48"/>
      <c r="AQ36" s="44"/>
      <c r="AR36" s="46"/>
      <c r="AS36" s="61"/>
      <c r="AT36" s="61"/>
      <c r="AU36" s="61"/>
      <c r="AV36" s="61"/>
      <c r="AW36" s="61"/>
      <c r="AX36" s="31" t="str">
        <f t="shared" si="3"/>
        <v>N/A</v>
      </c>
      <c r="AY36" s="31" t="str">
        <f t="shared" si="4"/>
        <v>N/A</v>
      </c>
      <c r="AZ36" s="31">
        <f>IF(ROUND($AJ36,2)&lt;0.6,0,VLOOKUP($AX36&amp;$AY36,'Rebate amounts (estimated)'!$F$3:$J$12,IF(ROUND($AJ36,2)&gt;=0.75,4,IF(AND(ROUND($AJ36,2)&lt;0.75,ROUND($AJ36,2)&gt;=0.7),3,IF(AND(ROUND($AJ36,2)&lt;0.7,ROUND($AJ36,2)&gt;=0.65),2,IF(AND(ROUND($AJ36,2)&lt;0.65,ROUND($AJ36,2)&gt;=0.6),1,0))))+1,"FALSE"))</f>
        <v>0</v>
      </c>
      <c r="BA36" s="31">
        <f>IF(ROUND($AJ36,2)&lt;0.6,0,VLOOKUP($AX36&amp;$AY36,'Rebate amounts (estimated)'!$F$15:$J$24,IF(ROUND($AJ36,2)&gt;=0.75,4,IF(AND(ROUND($AJ36,2)&lt;0.75,ROUND($AJ36,2)&gt;=0.7),3,IF(AND(ROUND($AJ36,2)&lt;0.7,ROUND($AJ36,2)&gt;=0.65),2,IF(AND(ROUND($AJ36,2)&lt;0.65,ROUND($AJ36,2)&gt;=0.6),1,0))))+1,"FALSE"))</f>
        <v>0</v>
      </c>
      <c r="BB36" s="31">
        <f>IF(ROUND($AJ36,2)&lt;0.6,0,VLOOKUP($AX36&amp;$AY36,'Rebate amounts (estimated)'!$F$27:$J$36,IF(ROUND($AJ36,2)&gt;=0.75,4,IF(AND(ROUND($AJ36,2)&lt;0.75,ROUND($AJ36,2)&gt;=0.7),3,IF(AND(ROUND($AJ36,2)&lt;0.7,ROUND($AJ36,2)&gt;=0.65),2,IF(AND(ROUND($AJ36,2)&lt;0.65,ROUND($AJ36,2)&gt;=0.6),1,0))))+1,"FALSE"))</f>
        <v>0</v>
      </c>
      <c r="BC36" s="31">
        <f>IF(ROUND($AJ36,2)&lt;0.6,0,VLOOKUP($AX36&amp;$AY36,'Rebate amounts (estimated)'!$F$39:$J$48,IF(ROUND($AJ36,2)&gt;=0.75,4,IF(AND(ROUND($AJ36,2)&lt;0.75,ROUND($AJ36,2)&gt;=0.7),3,IF(AND(ROUND($AJ36,2)&lt;0.7,ROUND($AJ36,2)&gt;=0.65),2,IF(AND(ROUND($AJ36,2)&lt;0.65,ROUND($AJ36,2)&gt;=0.6),1,0))))+1,"FALSE"))</f>
        <v>0</v>
      </c>
      <c r="BD36" s="32">
        <f t="shared" si="5"/>
        <v>0</v>
      </c>
      <c r="BE36" s="31" t="str">
        <f t="shared" si="6"/>
        <v/>
      </c>
      <c r="BF36" s="33" t="str">
        <f t="shared" si="7"/>
        <v/>
      </c>
      <c r="BG36" s="34" t="str">
        <f t="shared" si="8"/>
        <v/>
      </c>
      <c r="BH36" s="31">
        <f t="shared" si="9"/>
        <v>0</v>
      </c>
      <c r="BI36" s="33">
        <f t="shared" si="10"/>
        <v>0</v>
      </c>
      <c r="BJ36" s="34" t="e">
        <f t="shared" si="11"/>
        <v>#DIV/0!</v>
      </c>
    </row>
    <row r="37" spans="2:62" ht="13.5" thickBot="1" x14ac:dyDescent="0.25">
      <c r="B37" s="46"/>
      <c r="C37" s="44"/>
      <c r="D37" s="44"/>
      <c r="E37" s="44"/>
      <c r="F37" s="45"/>
      <c r="G37" s="48"/>
      <c r="H37" s="46"/>
      <c r="I37" s="44"/>
      <c r="J37" s="44"/>
      <c r="K37" s="44"/>
      <c r="L37" s="44"/>
      <c r="M37" s="44"/>
      <c r="N37" s="46"/>
      <c r="O37" s="46"/>
      <c r="P37" s="46"/>
      <c r="Q37" s="46"/>
      <c r="R37" s="46"/>
      <c r="S37" s="44"/>
      <c r="T37" s="44"/>
      <c r="U37" s="44"/>
      <c r="V37" s="44"/>
      <c r="W37" s="44"/>
      <c r="X37" s="44"/>
      <c r="Y37" s="44"/>
      <c r="Z37" s="47"/>
      <c r="AA37" s="47"/>
      <c r="AB37" s="44"/>
      <c r="AC37" s="44"/>
      <c r="AD37" s="44"/>
      <c r="AE37" s="82">
        <f t="shared" si="0"/>
        <v>0</v>
      </c>
      <c r="AF37" s="59"/>
      <c r="AG37" s="59"/>
      <c r="AH37" s="59"/>
      <c r="AI37" s="82">
        <f t="shared" si="1"/>
        <v>0</v>
      </c>
      <c r="AJ37" s="83">
        <f t="shared" si="2"/>
        <v>0</v>
      </c>
      <c r="AK37" s="46"/>
      <c r="AL37" s="48"/>
      <c r="AM37" s="44"/>
      <c r="AN37" s="60"/>
      <c r="AO37" s="60"/>
      <c r="AP37" s="48"/>
      <c r="AQ37" s="44"/>
      <c r="AR37" s="46"/>
      <c r="AS37" s="61"/>
      <c r="AT37" s="61"/>
      <c r="AU37" s="61"/>
      <c r="AV37" s="61"/>
      <c r="AW37" s="61"/>
      <c r="AX37" s="31" t="str">
        <f t="shared" si="3"/>
        <v>N/A</v>
      </c>
      <c r="AY37" s="31" t="str">
        <f t="shared" si="4"/>
        <v>N/A</v>
      </c>
      <c r="AZ37" s="31">
        <f>IF(ROUND($AJ37,2)&lt;0.6,0,VLOOKUP($AX37&amp;$AY37,'Rebate amounts (estimated)'!$F$3:$J$12,IF(ROUND($AJ37,2)&gt;=0.75,4,IF(AND(ROUND($AJ37,2)&lt;0.75,ROUND($AJ37,2)&gt;=0.7),3,IF(AND(ROUND($AJ37,2)&lt;0.7,ROUND($AJ37,2)&gt;=0.65),2,IF(AND(ROUND($AJ37,2)&lt;0.65,ROUND($AJ37,2)&gt;=0.6),1,0))))+1,"FALSE"))</f>
        <v>0</v>
      </c>
      <c r="BA37" s="31">
        <f>IF(ROUND($AJ37,2)&lt;0.6,0,VLOOKUP($AX37&amp;$AY37,'Rebate amounts (estimated)'!$F$15:$J$24,IF(ROUND($AJ37,2)&gt;=0.75,4,IF(AND(ROUND($AJ37,2)&lt;0.75,ROUND($AJ37,2)&gt;=0.7),3,IF(AND(ROUND($AJ37,2)&lt;0.7,ROUND($AJ37,2)&gt;=0.65),2,IF(AND(ROUND($AJ37,2)&lt;0.65,ROUND($AJ37,2)&gt;=0.6),1,0))))+1,"FALSE"))</f>
        <v>0</v>
      </c>
      <c r="BB37" s="31">
        <f>IF(ROUND($AJ37,2)&lt;0.6,0,VLOOKUP($AX37&amp;$AY37,'Rebate amounts (estimated)'!$F$27:$J$36,IF(ROUND($AJ37,2)&gt;=0.75,4,IF(AND(ROUND($AJ37,2)&lt;0.75,ROUND($AJ37,2)&gt;=0.7),3,IF(AND(ROUND($AJ37,2)&lt;0.7,ROUND($AJ37,2)&gt;=0.65),2,IF(AND(ROUND($AJ37,2)&lt;0.65,ROUND($AJ37,2)&gt;=0.6),1,0))))+1,"FALSE"))</f>
        <v>0</v>
      </c>
      <c r="BC37" s="31">
        <f>IF(ROUND($AJ37,2)&lt;0.6,0,VLOOKUP($AX37&amp;$AY37,'Rebate amounts (estimated)'!$F$39:$J$48,IF(ROUND($AJ37,2)&gt;=0.75,4,IF(AND(ROUND($AJ37,2)&lt;0.75,ROUND($AJ37,2)&gt;=0.7),3,IF(AND(ROUND($AJ37,2)&lt;0.7,ROUND($AJ37,2)&gt;=0.65),2,IF(AND(ROUND($AJ37,2)&lt;0.65,ROUND($AJ37,2)&gt;=0.6),1,0))))+1,"FALSE"))</f>
        <v>0</v>
      </c>
      <c r="BD37" s="32">
        <f t="shared" si="5"/>
        <v>0</v>
      </c>
      <c r="BE37" s="31" t="str">
        <f t="shared" si="6"/>
        <v/>
      </c>
      <c r="BF37" s="33" t="str">
        <f t="shared" si="7"/>
        <v/>
      </c>
      <c r="BG37" s="34" t="str">
        <f t="shared" si="8"/>
        <v/>
      </c>
      <c r="BH37" s="31">
        <f t="shared" si="9"/>
        <v>0</v>
      </c>
      <c r="BI37" s="33">
        <f t="shared" si="10"/>
        <v>0</v>
      </c>
      <c r="BJ37" s="34" t="e">
        <f t="shared" si="11"/>
        <v>#DIV/0!</v>
      </c>
    </row>
    <row r="38" spans="2:62" ht="13.5" thickBot="1" x14ac:dyDescent="0.25">
      <c r="B38" s="46"/>
      <c r="C38" s="44"/>
      <c r="D38" s="44"/>
      <c r="E38" s="44"/>
      <c r="F38" s="45"/>
      <c r="G38" s="48"/>
      <c r="H38" s="46"/>
      <c r="I38" s="44"/>
      <c r="J38" s="44"/>
      <c r="K38" s="44"/>
      <c r="L38" s="44"/>
      <c r="M38" s="44"/>
      <c r="N38" s="46"/>
      <c r="O38" s="46"/>
      <c r="P38" s="46"/>
      <c r="Q38" s="46"/>
      <c r="R38" s="46"/>
      <c r="S38" s="44"/>
      <c r="T38" s="44"/>
      <c r="U38" s="44"/>
      <c r="V38" s="44"/>
      <c r="W38" s="44"/>
      <c r="X38" s="44"/>
      <c r="Y38" s="44"/>
      <c r="Z38" s="47"/>
      <c r="AA38" s="47"/>
      <c r="AB38" s="44"/>
      <c r="AC38" s="44"/>
      <c r="AD38" s="44"/>
      <c r="AE38" s="82">
        <f t="shared" si="0"/>
        <v>0</v>
      </c>
      <c r="AF38" s="59"/>
      <c r="AG38" s="59"/>
      <c r="AH38" s="59"/>
      <c r="AI38" s="82">
        <f t="shared" si="1"/>
        <v>0</v>
      </c>
      <c r="AJ38" s="83">
        <f t="shared" si="2"/>
        <v>0</v>
      </c>
      <c r="AK38" s="46"/>
      <c r="AL38" s="48"/>
      <c r="AM38" s="44"/>
      <c r="AN38" s="60"/>
      <c r="AO38" s="60"/>
      <c r="AP38" s="48"/>
      <c r="AQ38" s="44"/>
      <c r="AR38" s="46"/>
      <c r="AS38" s="61"/>
      <c r="AT38" s="61"/>
      <c r="AU38" s="61"/>
      <c r="AV38" s="61"/>
      <c r="AW38" s="61"/>
      <c r="AX38" s="31" t="str">
        <f t="shared" si="3"/>
        <v>N/A</v>
      </c>
      <c r="AY38" s="31" t="str">
        <f t="shared" si="4"/>
        <v>N/A</v>
      </c>
      <c r="AZ38" s="31">
        <f>IF(ROUND($AJ38,2)&lt;0.6,0,VLOOKUP($AX38&amp;$AY38,'Rebate amounts (estimated)'!$F$3:$J$12,IF(ROUND($AJ38,2)&gt;=0.75,4,IF(AND(ROUND($AJ38,2)&lt;0.75,ROUND($AJ38,2)&gt;=0.7),3,IF(AND(ROUND($AJ38,2)&lt;0.7,ROUND($AJ38,2)&gt;=0.65),2,IF(AND(ROUND($AJ38,2)&lt;0.65,ROUND($AJ38,2)&gt;=0.6),1,0))))+1,"FALSE"))</f>
        <v>0</v>
      </c>
      <c r="BA38" s="31">
        <f>IF(ROUND($AJ38,2)&lt;0.6,0,VLOOKUP($AX38&amp;$AY38,'Rebate amounts (estimated)'!$F$15:$J$24,IF(ROUND($AJ38,2)&gt;=0.75,4,IF(AND(ROUND($AJ38,2)&lt;0.75,ROUND($AJ38,2)&gt;=0.7),3,IF(AND(ROUND($AJ38,2)&lt;0.7,ROUND($AJ38,2)&gt;=0.65),2,IF(AND(ROUND($AJ38,2)&lt;0.65,ROUND($AJ38,2)&gt;=0.6),1,0))))+1,"FALSE"))</f>
        <v>0</v>
      </c>
      <c r="BB38" s="31">
        <f>IF(ROUND($AJ38,2)&lt;0.6,0,VLOOKUP($AX38&amp;$AY38,'Rebate amounts (estimated)'!$F$27:$J$36,IF(ROUND($AJ38,2)&gt;=0.75,4,IF(AND(ROUND($AJ38,2)&lt;0.75,ROUND($AJ38,2)&gt;=0.7),3,IF(AND(ROUND($AJ38,2)&lt;0.7,ROUND($AJ38,2)&gt;=0.65),2,IF(AND(ROUND($AJ38,2)&lt;0.65,ROUND($AJ38,2)&gt;=0.6),1,0))))+1,"FALSE"))</f>
        <v>0</v>
      </c>
      <c r="BC38" s="31">
        <f>IF(ROUND($AJ38,2)&lt;0.6,0,VLOOKUP($AX38&amp;$AY38,'Rebate amounts (estimated)'!$F$39:$J$48,IF(ROUND($AJ38,2)&gt;=0.75,4,IF(AND(ROUND($AJ38,2)&lt;0.75,ROUND($AJ38,2)&gt;=0.7),3,IF(AND(ROUND($AJ38,2)&lt;0.7,ROUND($AJ38,2)&gt;=0.65),2,IF(AND(ROUND($AJ38,2)&lt;0.65,ROUND($AJ38,2)&gt;=0.6),1,0))))+1,"FALSE"))</f>
        <v>0</v>
      </c>
      <c r="BD38" s="32">
        <f t="shared" si="5"/>
        <v>0</v>
      </c>
      <c r="BE38" s="31" t="str">
        <f t="shared" si="6"/>
        <v/>
      </c>
      <c r="BF38" s="33" t="str">
        <f t="shared" si="7"/>
        <v/>
      </c>
      <c r="BG38" s="34" t="str">
        <f t="shared" si="8"/>
        <v/>
      </c>
      <c r="BH38" s="31">
        <f t="shared" si="9"/>
        <v>0</v>
      </c>
      <c r="BI38" s="33">
        <f t="shared" si="10"/>
        <v>0</v>
      </c>
      <c r="BJ38" s="34" t="e">
        <f t="shared" si="11"/>
        <v>#DIV/0!</v>
      </c>
    </row>
    <row r="39" spans="2:62" ht="13.5" thickBot="1" x14ac:dyDescent="0.25">
      <c r="B39" s="46"/>
      <c r="C39" s="44"/>
      <c r="D39" s="44"/>
      <c r="E39" s="44"/>
      <c r="F39" s="45"/>
      <c r="G39" s="48"/>
      <c r="H39" s="46"/>
      <c r="I39" s="44"/>
      <c r="J39" s="44"/>
      <c r="K39" s="44"/>
      <c r="L39" s="44"/>
      <c r="M39" s="44"/>
      <c r="N39" s="46"/>
      <c r="O39" s="46"/>
      <c r="P39" s="46"/>
      <c r="Q39" s="46"/>
      <c r="R39" s="46"/>
      <c r="S39" s="44"/>
      <c r="T39" s="44"/>
      <c r="U39" s="44"/>
      <c r="V39" s="44"/>
      <c r="W39" s="44"/>
      <c r="X39" s="44"/>
      <c r="Y39" s="44"/>
      <c r="Z39" s="47"/>
      <c r="AA39" s="47"/>
      <c r="AB39" s="44"/>
      <c r="AC39" s="44"/>
      <c r="AD39" s="44"/>
      <c r="AE39" s="82">
        <f t="shared" si="0"/>
        <v>0</v>
      </c>
      <c r="AF39" s="59"/>
      <c r="AG39" s="59"/>
      <c r="AH39" s="59"/>
      <c r="AI39" s="82">
        <f t="shared" si="1"/>
        <v>0</v>
      </c>
      <c r="AJ39" s="83">
        <f t="shared" si="2"/>
        <v>0</v>
      </c>
      <c r="AK39" s="46"/>
      <c r="AL39" s="48"/>
      <c r="AM39" s="44"/>
      <c r="AN39" s="60"/>
      <c r="AO39" s="60"/>
      <c r="AP39" s="48"/>
      <c r="AQ39" s="44"/>
      <c r="AR39" s="46"/>
      <c r="AS39" s="61"/>
      <c r="AT39" s="61"/>
      <c r="AU39" s="61"/>
      <c r="AV39" s="61"/>
      <c r="AW39" s="61"/>
      <c r="AX39" s="31" t="str">
        <f t="shared" si="3"/>
        <v>N/A</v>
      </c>
      <c r="AY39" s="31" t="str">
        <f t="shared" si="4"/>
        <v>N/A</v>
      </c>
      <c r="AZ39" s="31">
        <f>IF(ROUND($AJ39,2)&lt;0.6,0,VLOOKUP($AX39&amp;$AY39,'Rebate amounts (estimated)'!$F$3:$J$12,IF(ROUND($AJ39,2)&gt;=0.75,4,IF(AND(ROUND($AJ39,2)&lt;0.75,ROUND($AJ39,2)&gt;=0.7),3,IF(AND(ROUND($AJ39,2)&lt;0.7,ROUND($AJ39,2)&gt;=0.65),2,IF(AND(ROUND($AJ39,2)&lt;0.65,ROUND($AJ39,2)&gt;=0.6),1,0))))+1,"FALSE"))</f>
        <v>0</v>
      </c>
      <c r="BA39" s="31">
        <f>IF(ROUND($AJ39,2)&lt;0.6,0,VLOOKUP($AX39&amp;$AY39,'Rebate amounts (estimated)'!$F$15:$J$24,IF(ROUND($AJ39,2)&gt;=0.75,4,IF(AND(ROUND($AJ39,2)&lt;0.75,ROUND($AJ39,2)&gt;=0.7),3,IF(AND(ROUND($AJ39,2)&lt;0.7,ROUND($AJ39,2)&gt;=0.65),2,IF(AND(ROUND($AJ39,2)&lt;0.65,ROUND($AJ39,2)&gt;=0.6),1,0))))+1,"FALSE"))</f>
        <v>0</v>
      </c>
      <c r="BB39" s="31">
        <f>IF(ROUND($AJ39,2)&lt;0.6,0,VLOOKUP($AX39&amp;$AY39,'Rebate amounts (estimated)'!$F$27:$J$36,IF(ROUND($AJ39,2)&gt;=0.75,4,IF(AND(ROUND($AJ39,2)&lt;0.75,ROUND($AJ39,2)&gt;=0.7),3,IF(AND(ROUND($AJ39,2)&lt;0.7,ROUND($AJ39,2)&gt;=0.65),2,IF(AND(ROUND($AJ39,2)&lt;0.65,ROUND($AJ39,2)&gt;=0.6),1,0))))+1,"FALSE"))</f>
        <v>0</v>
      </c>
      <c r="BC39" s="31">
        <f>IF(ROUND($AJ39,2)&lt;0.6,0,VLOOKUP($AX39&amp;$AY39,'Rebate amounts (estimated)'!$F$39:$J$48,IF(ROUND($AJ39,2)&gt;=0.75,4,IF(AND(ROUND($AJ39,2)&lt;0.75,ROUND($AJ39,2)&gt;=0.7),3,IF(AND(ROUND($AJ39,2)&lt;0.7,ROUND($AJ39,2)&gt;=0.65),2,IF(AND(ROUND($AJ39,2)&lt;0.65,ROUND($AJ39,2)&gt;=0.6),1,0))))+1,"FALSE"))</f>
        <v>0</v>
      </c>
      <c r="BD39" s="32">
        <f t="shared" si="5"/>
        <v>0</v>
      </c>
      <c r="BE39" s="31" t="str">
        <f t="shared" si="6"/>
        <v/>
      </c>
      <c r="BF39" s="33" t="str">
        <f t="shared" si="7"/>
        <v/>
      </c>
      <c r="BG39" s="34" t="str">
        <f t="shared" si="8"/>
        <v/>
      </c>
      <c r="BH39" s="31">
        <f t="shared" si="9"/>
        <v>0</v>
      </c>
      <c r="BI39" s="33">
        <f t="shared" si="10"/>
        <v>0</v>
      </c>
      <c r="BJ39" s="34" t="e">
        <f t="shared" si="11"/>
        <v>#DIV/0!</v>
      </c>
    </row>
    <row r="40" spans="2:62" ht="13.5" thickBot="1" x14ac:dyDescent="0.25">
      <c r="B40" s="46"/>
      <c r="C40" s="44"/>
      <c r="D40" s="44"/>
      <c r="E40" s="44"/>
      <c r="F40" s="45"/>
      <c r="G40" s="48"/>
      <c r="H40" s="46"/>
      <c r="I40" s="44"/>
      <c r="J40" s="44"/>
      <c r="K40" s="44"/>
      <c r="L40" s="44"/>
      <c r="M40" s="44"/>
      <c r="N40" s="46"/>
      <c r="O40" s="46"/>
      <c r="P40" s="46"/>
      <c r="Q40" s="46"/>
      <c r="R40" s="46"/>
      <c r="S40" s="44"/>
      <c r="T40" s="44"/>
      <c r="U40" s="44"/>
      <c r="V40" s="44"/>
      <c r="W40" s="44"/>
      <c r="X40" s="44"/>
      <c r="Y40" s="44"/>
      <c r="Z40" s="47"/>
      <c r="AA40" s="47"/>
      <c r="AB40" s="44"/>
      <c r="AC40" s="44"/>
      <c r="AD40" s="44"/>
      <c r="AE40" s="82">
        <f t="shared" si="0"/>
        <v>0</v>
      </c>
      <c r="AF40" s="59"/>
      <c r="AG40" s="59"/>
      <c r="AH40" s="59"/>
      <c r="AI40" s="82">
        <f t="shared" si="1"/>
        <v>0</v>
      </c>
      <c r="AJ40" s="83">
        <f t="shared" si="2"/>
        <v>0</v>
      </c>
      <c r="AK40" s="46"/>
      <c r="AL40" s="48"/>
      <c r="AM40" s="44"/>
      <c r="AN40" s="60"/>
      <c r="AO40" s="60"/>
      <c r="AP40" s="48"/>
      <c r="AQ40" s="44"/>
      <c r="AR40" s="46"/>
      <c r="AS40" s="61"/>
      <c r="AT40" s="61"/>
      <c r="AU40" s="61"/>
      <c r="AV40" s="61"/>
      <c r="AW40" s="61"/>
      <c r="AX40" s="31" t="str">
        <f t="shared" si="3"/>
        <v>N/A</v>
      </c>
      <c r="AY40" s="31" t="str">
        <f t="shared" si="4"/>
        <v>N/A</v>
      </c>
      <c r="AZ40" s="31">
        <f>IF(ROUND($AJ40,2)&lt;0.6,0,VLOOKUP($AX40&amp;$AY40,'Rebate amounts (estimated)'!$F$3:$J$12,IF(ROUND($AJ40,2)&gt;=0.75,4,IF(AND(ROUND($AJ40,2)&lt;0.75,ROUND($AJ40,2)&gt;=0.7),3,IF(AND(ROUND($AJ40,2)&lt;0.7,ROUND($AJ40,2)&gt;=0.65),2,IF(AND(ROUND($AJ40,2)&lt;0.65,ROUND($AJ40,2)&gt;=0.6),1,0))))+1,"FALSE"))</f>
        <v>0</v>
      </c>
      <c r="BA40" s="31">
        <f>IF(ROUND($AJ40,2)&lt;0.6,0,VLOOKUP($AX40&amp;$AY40,'Rebate amounts (estimated)'!$F$15:$J$24,IF(ROUND($AJ40,2)&gt;=0.75,4,IF(AND(ROUND($AJ40,2)&lt;0.75,ROUND($AJ40,2)&gt;=0.7),3,IF(AND(ROUND($AJ40,2)&lt;0.7,ROUND($AJ40,2)&gt;=0.65),2,IF(AND(ROUND($AJ40,2)&lt;0.65,ROUND($AJ40,2)&gt;=0.6),1,0))))+1,"FALSE"))</f>
        <v>0</v>
      </c>
      <c r="BB40" s="31">
        <f>IF(ROUND($AJ40,2)&lt;0.6,0,VLOOKUP($AX40&amp;$AY40,'Rebate amounts (estimated)'!$F$27:$J$36,IF(ROUND($AJ40,2)&gt;=0.75,4,IF(AND(ROUND($AJ40,2)&lt;0.75,ROUND($AJ40,2)&gt;=0.7),3,IF(AND(ROUND($AJ40,2)&lt;0.7,ROUND($AJ40,2)&gt;=0.65),2,IF(AND(ROUND($AJ40,2)&lt;0.65,ROUND($AJ40,2)&gt;=0.6),1,0))))+1,"FALSE"))</f>
        <v>0</v>
      </c>
      <c r="BC40" s="31">
        <f>IF(ROUND($AJ40,2)&lt;0.6,0,VLOOKUP($AX40&amp;$AY40,'Rebate amounts (estimated)'!$F$39:$J$48,IF(ROUND($AJ40,2)&gt;=0.75,4,IF(AND(ROUND($AJ40,2)&lt;0.75,ROUND($AJ40,2)&gt;=0.7),3,IF(AND(ROUND($AJ40,2)&lt;0.7,ROUND($AJ40,2)&gt;=0.65),2,IF(AND(ROUND($AJ40,2)&lt;0.65,ROUND($AJ40,2)&gt;=0.6),1,0))))+1,"FALSE"))</f>
        <v>0</v>
      </c>
      <c r="BD40" s="32">
        <f t="shared" si="5"/>
        <v>0</v>
      </c>
      <c r="BE40" s="31" t="str">
        <f t="shared" si="6"/>
        <v/>
      </c>
      <c r="BF40" s="33" t="str">
        <f t="shared" si="7"/>
        <v/>
      </c>
      <c r="BG40" s="34" t="str">
        <f t="shared" si="8"/>
        <v/>
      </c>
      <c r="BH40" s="31">
        <f t="shared" si="9"/>
        <v>0</v>
      </c>
      <c r="BI40" s="33">
        <f t="shared" si="10"/>
        <v>0</v>
      </c>
      <c r="BJ40" s="34" t="e">
        <f t="shared" si="11"/>
        <v>#DIV/0!</v>
      </c>
    </row>
    <row r="41" spans="2:62" ht="13.5" thickBot="1" x14ac:dyDescent="0.25">
      <c r="B41" s="46"/>
      <c r="C41" s="44"/>
      <c r="D41" s="44"/>
      <c r="E41" s="44"/>
      <c r="F41" s="45"/>
      <c r="G41" s="48"/>
      <c r="H41" s="46"/>
      <c r="I41" s="44"/>
      <c r="J41" s="44"/>
      <c r="K41" s="44"/>
      <c r="L41" s="44"/>
      <c r="M41" s="44"/>
      <c r="N41" s="46"/>
      <c r="O41" s="46"/>
      <c r="P41" s="46"/>
      <c r="Q41" s="46"/>
      <c r="R41" s="46"/>
      <c r="S41" s="44"/>
      <c r="T41" s="44"/>
      <c r="U41" s="44"/>
      <c r="V41" s="44"/>
      <c r="W41" s="44"/>
      <c r="X41" s="44"/>
      <c r="Y41" s="44"/>
      <c r="Z41" s="47"/>
      <c r="AA41" s="47"/>
      <c r="AB41" s="44"/>
      <c r="AC41" s="44"/>
      <c r="AD41" s="44"/>
      <c r="AE41" s="82">
        <f t="shared" si="0"/>
        <v>0</v>
      </c>
      <c r="AF41" s="59"/>
      <c r="AG41" s="59"/>
      <c r="AH41" s="59"/>
      <c r="AI41" s="82">
        <f t="shared" si="1"/>
        <v>0</v>
      </c>
      <c r="AJ41" s="83">
        <f t="shared" si="2"/>
        <v>0</v>
      </c>
      <c r="AK41" s="46"/>
      <c r="AL41" s="48"/>
      <c r="AM41" s="44"/>
      <c r="AN41" s="60"/>
      <c r="AO41" s="60"/>
      <c r="AP41" s="48"/>
      <c r="AQ41" s="44"/>
      <c r="AR41" s="46"/>
      <c r="AS41" s="61"/>
      <c r="AT41" s="61"/>
      <c r="AU41" s="61"/>
      <c r="AV41" s="61"/>
      <c r="AW41" s="61"/>
      <c r="AX41" s="31" t="str">
        <f t="shared" si="3"/>
        <v>N/A</v>
      </c>
      <c r="AY41" s="31" t="str">
        <f t="shared" si="4"/>
        <v>N/A</v>
      </c>
      <c r="AZ41" s="31">
        <f>IF(ROUND($AJ41,2)&lt;0.6,0,VLOOKUP($AX41&amp;$AY41,'Rebate amounts (estimated)'!$F$3:$J$12,IF(ROUND($AJ41,2)&gt;=0.75,4,IF(AND(ROUND($AJ41,2)&lt;0.75,ROUND($AJ41,2)&gt;=0.7),3,IF(AND(ROUND($AJ41,2)&lt;0.7,ROUND($AJ41,2)&gt;=0.65),2,IF(AND(ROUND($AJ41,2)&lt;0.65,ROUND($AJ41,2)&gt;=0.6),1,0))))+1,"FALSE"))</f>
        <v>0</v>
      </c>
      <c r="BA41" s="31">
        <f>IF(ROUND($AJ41,2)&lt;0.6,0,VLOOKUP($AX41&amp;$AY41,'Rebate amounts (estimated)'!$F$15:$J$24,IF(ROUND($AJ41,2)&gt;=0.75,4,IF(AND(ROUND($AJ41,2)&lt;0.75,ROUND($AJ41,2)&gt;=0.7),3,IF(AND(ROUND($AJ41,2)&lt;0.7,ROUND($AJ41,2)&gt;=0.65),2,IF(AND(ROUND($AJ41,2)&lt;0.65,ROUND($AJ41,2)&gt;=0.6),1,0))))+1,"FALSE"))</f>
        <v>0</v>
      </c>
      <c r="BB41" s="31">
        <f>IF(ROUND($AJ41,2)&lt;0.6,0,VLOOKUP($AX41&amp;$AY41,'Rebate amounts (estimated)'!$F$27:$J$36,IF(ROUND($AJ41,2)&gt;=0.75,4,IF(AND(ROUND($AJ41,2)&lt;0.75,ROUND($AJ41,2)&gt;=0.7),3,IF(AND(ROUND($AJ41,2)&lt;0.7,ROUND($AJ41,2)&gt;=0.65),2,IF(AND(ROUND($AJ41,2)&lt;0.65,ROUND($AJ41,2)&gt;=0.6),1,0))))+1,"FALSE"))</f>
        <v>0</v>
      </c>
      <c r="BC41" s="31">
        <f>IF(ROUND($AJ41,2)&lt;0.6,0,VLOOKUP($AX41&amp;$AY41,'Rebate amounts (estimated)'!$F$39:$J$48,IF(ROUND($AJ41,2)&gt;=0.75,4,IF(AND(ROUND($AJ41,2)&lt;0.75,ROUND($AJ41,2)&gt;=0.7),3,IF(AND(ROUND($AJ41,2)&lt;0.7,ROUND($AJ41,2)&gt;=0.65),2,IF(AND(ROUND($AJ41,2)&lt;0.65,ROUND($AJ41,2)&gt;=0.6),1,0))))+1,"FALSE"))</f>
        <v>0</v>
      </c>
      <c r="BD41" s="32">
        <f t="shared" si="5"/>
        <v>0</v>
      </c>
      <c r="BE41" s="31" t="str">
        <f t="shared" si="6"/>
        <v/>
      </c>
      <c r="BF41" s="33" t="str">
        <f t="shared" si="7"/>
        <v/>
      </c>
      <c r="BG41" s="34" t="str">
        <f t="shared" si="8"/>
        <v/>
      </c>
      <c r="BH41" s="31">
        <f t="shared" si="9"/>
        <v>0</v>
      </c>
      <c r="BI41" s="33">
        <f t="shared" si="10"/>
        <v>0</v>
      </c>
      <c r="BJ41" s="34" t="e">
        <f t="shared" si="11"/>
        <v>#DIV/0!</v>
      </c>
    </row>
    <row r="42" spans="2:62" ht="13.5" thickBot="1" x14ac:dyDescent="0.25">
      <c r="B42" s="46"/>
      <c r="C42" s="44"/>
      <c r="D42" s="44"/>
      <c r="E42" s="44"/>
      <c r="F42" s="45"/>
      <c r="G42" s="48"/>
      <c r="H42" s="46"/>
      <c r="I42" s="44"/>
      <c r="J42" s="44"/>
      <c r="K42" s="44"/>
      <c r="L42" s="44"/>
      <c r="M42" s="44"/>
      <c r="N42" s="46"/>
      <c r="O42" s="46"/>
      <c r="P42" s="46"/>
      <c r="Q42" s="46"/>
      <c r="R42" s="46"/>
      <c r="S42" s="44"/>
      <c r="T42" s="44"/>
      <c r="U42" s="44"/>
      <c r="V42" s="44"/>
      <c r="W42" s="44"/>
      <c r="X42" s="44"/>
      <c r="Y42" s="44"/>
      <c r="Z42" s="47"/>
      <c r="AA42" s="47"/>
      <c r="AB42" s="44"/>
      <c r="AC42" s="44"/>
      <c r="AD42" s="44"/>
      <c r="AE42" s="82">
        <f t="shared" si="0"/>
        <v>0</v>
      </c>
      <c r="AF42" s="59"/>
      <c r="AG42" s="59"/>
      <c r="AH42" s="59"/>
      <c r="AI42" s="82">
        <f t="shared" si="1"/>
        <v>0</v>
      </c>
      <c r="AJ42" s="83">
        <f t="shared" si="2"/>
        <v>0</v>
      </c>
      <c r="AK42" s="46"/>
      <c r="AL42" s="48"/>
      <c r="AM42" s="44"/>
      <c r="AN42" s="60"/>
      <c r="AO42" s="60"/>
      <c r="AP42" s="48"/>
      <c r="AQ42" s="44"/>
      <c r="AR42" s="46"/>
      <c r="AS42" s="61"/>
      <c r="AT42" s="61"/>
      <c r="AU42" s="61"/>
      <c r="AV42" s="61"/>
      <c r="AW42" s="61"/>
      <c r="AX42" s="31" t="str">
        <f t="shared" si="3"/>
        <v>N/A</v>
      </c>
      <c r="AY42" s="31" t="str">
        <f t="shared" si="4"/>
        <v>N/A</v>
      </c>
      <c r="AZ42" s="31">
        <f>IF(ROUND($AJ42,2)&lt;0.6,0,VLOOKUP($AX42&amp;$AY42,'Rebate amounts (estimated)'!$F$3:$J$12,IF(ROUND($AJ42,2)&gt;=0.75,4,IF(AND(ROUND($AJ42,2)&lt;0.75,ROUND($AJ42,2)&gt;=0.7),3,IF(AND(ROUND($AJ42,2)&lt;0.7,ROUND($AJ42,2)&gt;=0.65),2,IF(AND(ROUND($AJ42,2)&lt;0.65,ROUND($AJ42,2)&gt;=0.6),1,0))))+1,"FALSE"))</f>
        <v>0</v>
      </c>
      <c r="BA42" s="31">
        <f>IF(ROUND($AJ42,2)&lt;0.6,0,VLOOKUP($AX42&amp;$AY42,'Rebate amounts (estimated)'!$F$15:$J$24,IF(ROUND($AJ42,2)&gt;=0.75,4,IF(AND(ROUND($AJ42,2)&lt;0.75,ROUND($AJ42,2)&gt;=0.7),3,IF(AND(ROUND($AJ42,2)&lt;0.7,ROUND($AJ42,2)&gt;=0.65),2,IF(AND(ROUND($AJ42,2)&lt;0.65,ROUND($AJ42,2)&gt;=0.6),1,0))))+1,"FALSE"))</f>
        <v>0</v>
      </c>
      <c r="BB42" s="31">
        <f>IF(ROUND($AJ42,2)&lt;0.6,0,VLOOKUP($AX42&amp;$AY42,'Rebate amounts (estimated)'!$F$27:$J$36,IF(ROUND($AJ42,2)&gt;=0.75,4,IF(AND(ROUND($AJ42,2)&lt;0.75,ROUND($AJ42,2)&gt;=0.7),3,IF(AND(ROUND($AJ42,2)&lt;0.7,ROUND($AJ42,2)&gt;=0.65),2,IF(AND(ROUND($AJ42,2)&lt;0.65,ROUND($AJ42,2)&gt;=0.6),1,0))))+1,"FALSE"))</f>
        <v>0</v>
      </c>
      <c r="BC42" s="31">
        <f>IF(ROUND($AJ42,2)&lt;0.6,0,VLOOKUP($AX42&amp;$AY42,'Rebate amounts (estimated)'!$F$39:$J$48,IF(ROUND($AJ42,2)&gt;=0.75,4,IF(AND(ROUND($AJ42,2)&lt;0.75,ROUND($AJ42,2)&gt;=0.7),3,IF(AND(ROUND($AJ42,2)&lt;0.7,ROUND($AJ42,2)&gt;=0.65),2,IF(AND(ROUND($AJ42,2)&lt;0.65,ROUND($AJ42,2)&gt;=0.6),1,0))))+1,"FALSE"))</f>
        <v>0</v>
      </c>
      <c r="BD42" s="32">
        <f t="shared" si="5"/>
        <v>0</v>
      </c>
      <c r="BE42" s="31" t="str">
        <f t="shared" si="6"/>
        <v/>
      </c>
      <c r="BF42" s="33" t="str">
        <f t="shared" si="7"/>
        <v/>
      </c>
      <c r="BG42" s="34" t="str">
        <f t="shared" si="8"/>
        <v/>
      </c>
      <c r="BH42" s="31">
        <f t="shared" si="9"/>
        <v>0</v>
      </c>
      <c r="BI42" s="33">
        <f t="shared" si="10"/>
        <v>0</v>
      </c>
      <c r="BJ42" s="34" t="e">
        <f t="shared" si="11"/>
        <v>#DIV/0!</v>
      </c>
    </row>
    <row r="43" spans="2:62" ht="13.5" thickBot="1" x14ac:dyDescent="0.25">
      <c r="B43" s="46"/>
      <c r="C43" s="44"/>
      <c r="D43" s="44"/>
      <c r="E43" s="44"/>
      <c r="F43" s="45"/>
      <c r="G43" s="48"/>
      <c r="H43" s="46"/>
      <c r="I43" s="44"/>
      <c r="J43" s="44"/>
      <c r="K43" s="44"/>
      <c r="L43" s="44"/>
      <c r="M43" s="44"/>
      <c r="N43" s="46"/>
      <c r="O43" s="46"/>
      <c r="P43" s="46"/>
      <c r="Q43" s="46"/>
      <c r="R43" s="46"/>
      <c r="S43" s="44"/>
      <c r="T43" s="44"/>
      <c r="U43" s="44"/>
      <c r="V43" s="44"/>
      <c r="W43" s="44"/>
      <c r="X43" s="44"/>
      <c r="Y43" s="44"/>
      <c r="Z43" s="47"/>
      <c r="AA43" s="47"/>
      <c r="AB43" s="44"/>
      <c r="AC43" s="44"/>
      <c r="AD43" s="44"/>
      <c r="AE43" s="82">
        <f t="shared" si="0"/>
        <v>0</v>
      </c>
      <c r="AF43" s="59"/>
      <c r="AG43" s="59"/>
      <c r="AH43" s="59"/>
      <c r="AI43" s="82">
        <f t="shared" si="1"/>
        <v>0</v>
      </c>
      <c r="AJ43" s="83">
        <f t="shared" si="2"/>
        <v>0</v>
      </c>
      <c r="AK43" s="46"/>
      <c r="AL43" s="48"/>
      <c r="AM43" s="44"/>
      <c r="AN43" s="60"/>
      <c r="AO43" s="60"/>
      <c r="AP43" s="48"/>
      <c r="AQ43" s="44"/>
      <c r="AR43" s="46"/>
      <c r="AS43" s="61"/>
      <c r="AT43" s="61"/>
      <c r="AU43" s="61"/>
      <c r="AV43" s="61"/>
      <c r="AW43" s="61"/>
      <c r="AX43" s="31" t="str">
        <f t="shared" si="3"/>
        <v>N/A</v>
      </c>
      <c r="AY43" s="31" t="str">
        <f t="shared" si="4"/>
        <v>N/A</v>
      </c>
      <c r="AZ43" s="31">
        <f>IF(ROUND($AJ43,2)&lt;0.6,0,VLOOKUP($AX43&amp;$AY43,'Rebate amounts (estimated)'!$F$3:$J$12,IF(ROUND($AJ43,2)&gt;=0.75,4,IF(AND(ROUND($AJ43,2)&lt;0.75,ROUND($AJ43,2)&gt;=0.7),3,IF(AND(ROUND($AJ43,2)&lt;0.7,ROUND($AJ43,2)&gt;=0.65),2,IF(AND(ROUND($AJ43,2)&lt;0.65,ROUND($AJ43,2)&gt;=0.6),1,0))))+1,"FALSE"))</f>
        <v>0</v>
      </c>
      <c r="BA43" s="31">
        <f>IF(ROUND($AJ43,2)&lt;0.6,0,VLOOKUP($AX43&amp;$AY43,'Rebate amounts (estimated)'!$F$15:$J$24,IF(ROUND($AJ43,2)&gt;=0.75,4,IF(AND(ROUND($AJ43,2)&lt;0.75,ROUND($AJ43,2)&gt;=0.7),3,IF(AND(ROUND($AJ43,2)&lt;0.7,ROUND($AJ43,2)&gt;=0.65),2,IF(AND(ROUND($AJ43,2)&lt;0.65,ROUND($AJ43,2)&gt;=0.6),1,0))))+1,"FALSE"))</f>
        <v>0</v>
      </c>
      <c r="BB43" s="31">
        <f>IF(ROUND($AJ43,2)&lt;0.6,0,VLOOKUP($AX43&amp;$AY43,'Rebate amounts (estimated)'!$F$27:$J$36,IF(ROUND($AJ43,2)&gt;=0.75,4,IF(AND(ROUND($AJ43,2)&lt;0.75,ROUND($AJ43,2)&gt;=0.7),3,IF(AND(ROUND($AJ43,2)&lt;0.7,ROUND($AJ43,2)&gt;=0.65),2,IF(AND(ROUND($AJ43,2)&lt;0.65,ROUND($AJ43,2)&gt;=0.6),1,0))))+1,"FALSE"))</f>
        <v>0</v>
      </c>
      <c r="BC43" s="31">
        <f>IF(ROUND($AJ43,2)&lt;0.6,0,VLOOKUP($AX43&amp;$AY43,'Rebate amounts (estimated)'!$F$39:$J$48,IF(ROUND($AJ43,2)&gt;=0.75,4,IF(AND(ROUND($AJ43,2)&lt;0.75,ROUND($AJ43,2)&gt;=0.7),3,IF(AND(ROUND($AJ43,2)&lt;0.7,ROUND($AJ43,2)&gt;=0.65),2,IF(AND(ROUND($AJ43,2)&lt;0.65,ROUND($AJ43,2)&gt;=0.6),1,0))))+1,"FALSE"))</f>
        <v>0</v>
      </c>
      <c r="BD43" s="32">
        <f t="shared" si="5"/>
        <v>0</v>
      </c>
      <c r="BE43" s="31" t="str">
        <f t="shared" si="6"/>
        <v/>
      </c>
      <c r="BF43" s="33" t="str">
        <f t="shared" si="7"/>
        <v/>
      </c>
      <c r="BG43" s="34" t="str">
        <f t="shared" si="8"/>
        <v/>
      </c>
      <c r="BH43" s="31">
        <f t="shared" si="9"/>
        <v>0</v>
      </c>
      <c r="BI43" s="33">
        <f t="shared" si="10"/>
        <v>0</v>
      </c>
      <c r="BJ43" s="34" t="e">
        <f t="shared" si="11"/>
        <v>#DIV/0!</v>
      </c>
    </row>
    <row r="44" spans="2:62" ht="13.5" thickBot="1" x14ac:dyDescent="0.25">
      <c r="B44" s="46"/>
      <c r="C44" s="44"/>
      <c r="D44" s="44"/>
      <c r="E44" s="44"/>
      <c r="F44" s="45"/>
      <c r="G44" s="48"/>
      <c r="H44" s="46"/>
      <c r="I44" s="44"/>
      <c r="J44" s="44"/>
      <c r="K44" s="44"/>
      <c r="L44" s="44"/>
      <c r="M44" s="44"/>
      <c r="N44" s="46"/>
      <c r="O44" s="46"/>
      <c r="P44" s="46"/>
      <c r="Q44" s="46"/>
      <c r="R44" s="46"/>
      <c r="S44" s="44"/>
      <c r="T44" s="44"/>
      <c r="U44" s="44"/>
      <c r="V44" s="44"/>
      <c r="W44" s="44"/>
      <c r="X44" s="44"/>
      <c r="Y44" s="44"/>
      <c r="Z44" s="47"/>
      <c r="AA44" s="47"/>
      <c r="AB44" s="44"/>
      <c r="AC44" s="44"/>
      <c r="AD44" s="44"/>
      <c r="AE44" s="82">
        <f t="shared" si="0"/>
        <v>0</v>
      </c>
      <c r="AF44" s="59"/>
      <c r="AG44" s="59"/>
      <c r="AH44" s="59"/>
      <c r="AI44" s="82">
        <f t="shared" si="1"/>
        <v>0</v>
      </c>
      <c r="AJ44" s="83">
        <f t="shared" si="2"/>
        <v>0</v>
      </c>
      <c r="AK44" s="46"/>
      <c r="AL44" s="48"/>
      <c r="AM44" s="44"/>
      <c r="AN44" s="60"/>
      <c r="AO44" s="60"/>
      <c r="AP44" s="48"/>
      <c r="AQ44" s="44"/>
      <c r="AR44" s="46"/>
      <c r="AS44" s="61"/>
      <c r="AT44" s="61"/>
      <c r="AU44" s="61"/>
      <c r="AV44" s="61"/>
      <c r="AW44" s="61"/>
      <c r="AX44" s="31" t="str">
        <f t="shared" si="3"/>
        <v>N/A</v>
      </c>
      <c r="AY44" s="31" t="str">
        <f t="shared" si="4"/>
        <v>N/A</v>
      </c>
      <c r="AZ44" s="31">
        <f>IF(ROUND($AJ44,2)&lt;0.6,0,VLOOKUP($AX44&amp;$AY44,'Rebate amounts (estimated)'!$F$3:$J$12,IF(ROUND($AJ44,2)&gt;=0.75,4,IF(AND(ROUND($AJ44,2)&lt;0.75,ROUND($AJ44,2)&gt;=0.7),3,IF(AND(ROUND($AJ44,2)&lt;0.7,ROUND($AJ44,2)&gt;=0.65),2,IF(AND(ROUND($AJ44,2)&lt;0.65,ROUND($AJ44,2)&gt;=0.6),1,0))))+1,"FALSE"))</f>
        <v>0</v>
      </c>
      <c r="BA44" s="31">
        <f>IF(ROUND($AJ44,2)&lt;0.6,0,VLOOKUP($AX44&amp;$AY44,'Rebate amounts (estimated)'!$F$15:$J$24,IF(ROUND($AJ44,2)&gt;=0.75,4,IF(AND(ROUND($AJ44,2)&lt;0.75,ROUND($AJ44,2)&gt;=0.7),3,IF(AND(ROUND($AJ44,2)&lt;0.7,ROUND($AJ44,2)&gt;=0.65),2,IF(AND(ROUND($AJ44,2)&lt;0.65,ROUND($AJ44,2)&gt;=0.6),1,0))))+1,"FALSE"))</f>
        <v>0</v>
      </c>
      <c r="BB44" s="31">
        <f>IF(ROUND($AJ44,2)&lt;0.6,0,VLOOKUP($AX44&amp;$AY44,'Rebate amounts (estimated)'!$F$27:$J$36,IF(ROUND($AJ44,2)&gt;=0.75,4,IF(AND(ROUND($AJ44,2)&lt;0.75,ROUND($AJ44,2)&gt;=0.7),3,IF(AND(ROUND($AJ44,2)&lt;0.7,ROUND($AJ44,2)&gt;=0.65),2,IF(AND(ROUND($AJ44,2)&lt;0.65,ROUND($AJ44,2)&gt;=0.6),1,0))))+1,"FALSE"))</f>
        <v>0</v>
      </c>
      <c r="BC44" s="31">
        <f>IF(ROUND($AJ44,2)&lt;0.6,0,VLOOKUP($AX44&amp;$AY44,'Rebate amounts (estimated)'!$F$39:$J$48,IF(ROUND($AJ44,2)&gt;=0.75,4,IF(AND(ROUND($AJ44,2)&lt;0.75,ROUND($AJ44,2)&gt;=0.7),3,IF(AND(ROUND($AJ44,2)&lt;0.7,ROUND($AJ44,2)&gt;=0.65),2,IF(AND(ROUND($AJ44,2)&lt;0.65,ROUND($AJ44,2)&gt;=0.6),1,0))))+1,"FALSE"))</f>
        <v>0</v>
      </c>
      <c r="BD44" s="32">
        <f t="shared" si="5"/>
        <v>0</v>
      </c>
      <c r="BE44" s="31" t="str">
        <f t="shared" si="6"/>
        <v/>
      </c>
      <c r="BF44" s="33" t="str">
        <f t="shared" si="7"/>
        <v/>
      </c>
      <c r="BG44" s="34" t="str">
        <f t="shared" si="8"/>
        <v/>
      </c>
      <c r="BH44" s="31">
        <f t="shared" si="9"/>
        <v>0</v>
      </c>
      <c r="BI44" s="33">
        <f t="shared" si="10"/>
        <v>0</v>
      </c>
      <c r="BJ44" s="34" t="e">
        <f t="shared" si="11"/>
        <v>#DIV/0!</v>
      </c>
    </row>
    <row r="45" spans="2:62" ht="13.5" thickBot="1" x14ac:dyDescent="0.25">
      <c r="B45" s="46"/>
      <c r="C45" s="44"/>
      <c r="D45" s="44"/>
      <c r="E45" s="44"/>
      <c r="F45" s="45"/>
      <c r="G45" s="48"/>
      <c r="H45" s="46"/>
      <c r="I45" s="44"/>
      <c r="J45" s="44"/>
      <c r="K45" s="44"/>
      <c r="L45" s="44"/>
      <c r="M45" s="44"/>
      <c r="N45" s="46"/>
      <c r="O45" s="46"/>
      <c r="P45" s="46"/>
      <c r="Q45" s="46"/>
      <c r="R45" s="46"/>
      <c r="S45" s="44"/>
      <c r="T45" s="44"/>
      <c r="U45" s="44"/>
      <c r="V45" s="44"/>
      <c r="W45" s="44"/>
      <c r="X45" s="44"/>
      <c r="Y45" s="44"/>
      <c r="Z45" s="47"/>
      <c r="AA45" s="47"/>
      <c r="AB45" s="44"/>
      <c r="AC45" s="44"/>
      <c r="AD45" s="44"/>
      <c r="AE45" s="82">
        <f t="shared" si="0"/>
        <v>0</v>
      </c>
      <c r="AF45" s="59"/>
      <c r="AG45" s="59"/>
      <c r="AH45" s="59"/>
      <c r="AI45" s="82">
        <f t="shared" si="1"/>
        <v>0</v>
      </c>
      <c r="AJ45" s="83">
        <f t="shared" si="2"/>
        <v>0</v>
      </c>
      <c r="AK45" s="46"/>
      <c r="AL45" s="48"/>
      <c r="AM45" s="44"/>
      <c r="AN45" s="60"/>
      <c r="AO45" s="60"/>
      <c r="AP45" s="48"/>
      <c r="AQ45" s="44"/>
      <c r="AR45" s="46"/>
      <c r="AS45" s="61"/>
      <c r="AT45" s="61"/>
      <c r="AU45" s="61"/>
      <c r="AV45" s="61"/>
      <c r="AW45" s="61"/>
      <c r="AX45" s="31" t="str">
        <f t="shared" si="3"/>
        <v>N/A</v>
      </c>
      <c r="AY45" s="31" t="str">
        <f t="shared" si="4"/>
        <v>N/A</v>
      </c>
      <c r="AZ45" s="31">
        <f>IF(ROUND($AJ45,2)&lt;0.6,0,VLOOKUP($AX45&amp;$AY45,'Rebate amounts (estimated)'!$F$3:$J$12,IF(ROUND($AJ45,2)&gt;=0.75,4,IF(AND(ROUND($AJ45,2)&lt;0.75,ROUND($AJ45,2)&gt;=0.7),3,IF(AND(ROUND($AJ45,2)&lt;0.7,ROUND($AJ45,2)&gt;=0.65),2,IF(AND(ROUND($AJ45,2)&lt;0.65,ROUND($AJ45,2)&gt;=0.6),1,0))))+1,"FALSE"))</f>
        <v>0</v>
      </c>
      <c r="BA45" s="31">
        <f>IF(ROUND($AJ45,2)&lt;0.6,0,VLOOKUP($AX45&amp;$AY45,'Rebate amounts (estimated)'!$F$15:$J$24,IF(ROUND($AJ45,2)&gt;=0.75,4,IF(AND(ROUND($AJ45,2)&lt;0.75,ROUND($AJ45,2)&gt;=0.7),3,IF(AND(ROUND($AJ45,2)&lt;0.7,ROUND($AJ45,2)&gt;=0.65),2,IF(AND(ROUND($AJ45,2)&lt;0.65,ROUND($AJ45,2)&gt;=0.6),1,0))))+1,"FALSE"))</f>
        <v>0</v>
      </c>
      <c r="BB45" s="31">
        <f>IF(ROUND($AJ45,2)&lt;0.6,0,VLOOKUP($AX45&amp;$AY45,'Rebate amounts (estimated)'!$F$27:$J$36,IF(ROUND($AJ45,2)&gt;=0.75,4,IF(AND(ROUND($AJ45,2)&lt;0.75,ROUND($AJ45,2)&gt;=0.7),3,IF(AND(ROUND($AJ45,2)&lt;0.7,ROUND($AJ45,2)&gt;=0.65),2,IF(AND(ROUND($AJ45,2)&lt;0.65,ROUND($AJ45,2)&gt;=0.6),1,0))))+1,"FALSE"))</f>
        <v>0</v>
      </c>
      <c r="BC45" s="31">
        <f>IF(ROUND($AJ45,2)&lt;0.6,0,VLOOKUP($AX45&amp;$AY45,'Rebate amounts (estimated)'!$F$39:$J$48,IF(ROUND($AJ45,2)&gt;=0.75,4,IF(AND(ROUND($AJ45,2)&lt;0.75,ROUND($AJ45,2)&gt;=0.7),3,IF(AND(ROUND($AJ45,2)&lt;0.7,ROUND($AJ45,2)&gt;=0.65),2,IF(AND(ROUND($AJ45,2)&lt;0.65,ROUND($AJ45,2)&gt;=0.6),1,0))))+1,"FALSE"))</f>
        <v>0</v>
      </c>
      <c r="BD45" s="32">
        <f t="shared" si="5"/>
        <v>0</v>
      </c>
      <c r="BE45" s="31" t="str">
        <f t="shared" si="6"/>
        <v/>
      </c>
      <c r="BF45" s="33" t="str">
        <f t="shared" si="7"/>
        <v/>
      </c>
      <c r="BG45" s="34" t="str">
        <f t="shared" si="8"/>
        <v/>
      </c>
      <c r="BH45" s="31">
        <f t="shared" si="9"/>
        <v>0</v>
      </c>
      <c r="BI45" s="33">
        <f t="shared" si="10"/>
        <v>0</v>
      </c>
      <c r="BJ45" s="34" t="e">
        <f t="shared" si="11"/>
        <v>#DIV/0!</v>
      </c>
    </row>
    <row r="46" spans="2:62" ht="13.5" thickBot="1" x14ac:dyDescent="0.25">
      <c r="B46" s="46"/>
      <c r="C46" s="44"/>
      <c r="D46" s="44"/>
      <c r="E46" s="44"/>
      <c r="F46" s="45"/>
      <c r="G46" s="48"/>
      <c r="H46" s="46"/>
      <c r="I46" s="44"/>
      <c r="J46" s="44"/>
      <c r="K46" s="44"/>
      <c r="L46" s="44"/>
      <c r="M46" s="44"/>
      <c r="N46" s="46"/>
      <c r="O46" s="46"/>
      <c r="P46" s="46"/>
      <c r="Q46" s="46"/>
      <c r="R46" s="46"/>
      <c r="S46" s="44"/>
      <c r="T46" s="44"/>
      <c r="U46" s="44"/>
      <c r="V46" s="44"/>
      <c r="W46" s="44"/>
      <c r="X46" s="44"/>
      <c r="Y46" s="44"/>
      <c r="Z46" s="47"/>
      <c r="AA46" s="47"/>
      <c r="AB46" s="44"/>
      <c r="AC46" s="44"/>
      <c r="AD46" s="44"/>
      <c r="AE46" s="82">
        <f t="shared" si="0"/>
        <v>0</v>
      </c>
      <c r="AF46" s="59"/>
      <c r="AG46" s="59"/>
      <c r="AH46" s="59"/>
      <c r="AI46" s="82">
        <f t="shared" si="1"/>
        <v>0</v>
      </c>
      <c r="AJ46" s="83">
        <f t="shared" si="2"/>
        <v>0</v>
      </c>
      <c r="AK46" s="46"/>
      <c r="AL46" s="48"/>
      <c r="AM46" s="44"/>
      <c r="AN46" s="60"/>
      <c r="AO46" s="60"/>
      <c r="AP46" s="48"/>
      <c r="AQ46" s="44"/>
      <c r="AR46" s="46"/>
      <c r="AS46" s="61"/>
      <c r="AT46" s="61"/>
      <c r="AU46" s="61"/>
      <c r="AV46" s="61"/>
      <c r="AW46" s="61"/>
      <c r="AX46" s="31" t="str">
        <f t="shared" si="3"/>
        <v>N/A</v>
      </c>
      <c r="AY46" s="31" t="str">
        <f t="shared" si="4"/>
        <v>N/A</v>
      </c>
      <c r="AZ46" s="31">
        <f>IF(ROUND($AJ46,2)&lt;0.6,0,VLOOKUP($AX46&amp;$AY46,'Rebate amounts (estimated)'!$F$3:$J$12,IF(ROUND($AJ46,2)&gt;=0.75,4,IF(AND(ROUND($AJ46,2)&lt;0.75,ROUND($AJ46,2)&gt;=0.7),3,IF(AND(ROUND($AJ46,2)&lt;0.7,ROUND($AJ46,2)&gt;=0.65),2,IF(AND(ROUND($AJ46,2)&lt;0.65,ROUND($AJ46,2)&gt;=0.6),1,0))))+1,"FALSE"))</f>
        <v>0</v>
      </c>
      <c r="BA46" s="31">
        <f>IF(ROUND($AJ46,2)&lt;0.6,0,VLOOKUP($AX46&amp;$AY46,'Rebate amounts (estimated)'!$F$15:$J$24,IF(ROUND($AJ46,2)&gt;=0.75,4,IF(AND(ROUND($AJ46,2)&lt;0.75,ROUND($AJ46,2)&gt;=0.7),3,IF(AND(ROUND($AJ46,2)&lt;0.7,ROUND($AJ46,2)&gt;=0.65),2,IF(AND(ROUND($AJ46,2)&lt;0.65,ROUND($AJ46,2)&gt;=0.6),1,0))))+1,"FALSE"))</f>
        <v>0</v>
      </c>
      <c r="BB46" s="31">
        <f>IF(ROUND($AJ46,2)&lt;0.6,0,VLOOKUP($AX46&amp;$AY46,'Rebate amounts (estimated)'!$F$27:$J$36,IF(ROUND($AJ46,2)&gt;=0.75,4,IF(AND(ROUND($AJ46,2)&lt;0.75,ROUND($AJ46,2)&gt;=0.7),3,IF(AND(ROUND($AJ46,2)&lt;0.7,ROUND($AJ46,2)&gt;=0.65),2,IF(AND(ROUND($AJ46,2)&lt;0.65,ROUND($AJ46,2)&gt;=0.6),1,0))))+1,"FALSE"))</f>
        <v>0</v>
      </c>
      <c r="BC46" s="31">
        <f>IF(ROUND($AJ46,2)&lt;0.6,0,VLOOKUP($AX46&amp;$AY46,'Rebate amounts (estimated)'!$F$39:$J$48,IF(ROUND($AJ46,2)&gt;=0.75,4,IF(AND(ROUND($AJ46,2)&lt;0.75,ROUND($AJ46,2)&gt;=0.7),3,IF(AND(ROUND($AJ46,2)&lt;0.7,ROUND($AJ46,2)&gt;=0.65),2,IF(AND(ROUND($AJ46,2)&lt;0.65,ROUND($AJ46,2)&gt;=0.6),1,0))))+1,"FALSE"))</f>
        <v>0</v>
      </c>
      <c r="BD46" s="32">
        <f t="shared" si="5"/>
        <v>0</v>
      </c>
      <c r="BE46" s="31" t="str">
        <f t="shared" si="6"/>
        <v/>
      </c>
      <c r="BF46" s="33" t="str">
        <f t="shared" si="7"/>
        <v/>
      </c>
      <c r="BG46" s="34" t="str">
        <f t="shared" si="8"/>
        <v/>
      </c>
      <c r="BH46" s="31">
        <f t="shared" si="9"/>
        <v>0</v>
      </c>
      <c r="BI46" s="33">
        <f t="shared" si="10"/>
        <v>0</v>
      </c>
      <c r="BJ46" s="34" t="e">
        <f t="shared" si="11"/>
        <v>#DIV/0!</v>
      </c>
    </row>
    <row r="47" spans="2:62" ht="13.5" thickBot="1" x14ac:dyDescent="0.25">
      <c r="B47" s="46"/>
      <c r="C47" s="44"/>
      <c r="D47" s="44"/>
      <c r="E47" s="44"/>
      <c r="F47" s="45"/>
      <c r="G47" s="48"/>
      <c r="H47" s="46"/>
      <c r="I47" s="44"/>
      <c r="J47" s="44"/>
      <c r="K47" s="44"/>
      <c r="L47" s="44"/>
      <c r="M47" s="44"/>
      <c r="N47" s="46"/>
      <c r="O47" s="46"/>
      <c r="P47" s="46"/>
      <c r="Q47" s="46"/>
      <c r="R47" s="46"/>
      <c r="S47" s="44"/>
      <c r="T47" s="44"/>
      <c r="U47" s="44"/>
      <c r="V47" s="44"/>
      <c r="W47" s="44"/>
      <c r="X47" s="44"/>
      <c r="Y47" s="44"/>
      <c r="Z47" s="47"/>
      <c r="AA47" s="47"/>
      <c r="AB47" s="44"/>
      <c r="AC47" s="44"/>
      <c r="AD47" s="44"/>
      <c r="AE47" s="82">
        <f t="shared" si="0"/>
        <v>0</v>
      </c>
      <c r="AF47" s="59"/>
      <c r="AG47" s="59"/>
      <c r="AH47" s="59"/>
      <c r="AI47" s="82">
        <f t="shared" si="1"/>
        <v>0</v>
      </c>
      <c r="AJ47" s="83">
        <f t="shared" si="2"/>
        <v>0</v>
      </c>
      <c r="AK47" s="46"/>
      <c r="AL47" s="48"/>
      <c r="AM47" s="44"/>
      <c r="AN47" s="60"/>
      <c r="AO47" s="60"/>
      <c r="AP47" s="48"/>
      <c r="AQ47" s="44"/>
      <c r="AR47" s="46"/>
      <c r="AS47" s="61"/>
      <c r="AT47" s="61"/>
      <c r="AU47" s="61"/>
      <c r="AV47" s="61"/>
      <c r="AW47" s="61"/>
      <c r="AX47" s="31" t="str">
        <f t="shared" si="3"/>
        <v>N/A</v>
      </c>
      <c r="AY47" s="31" t="str">
        <f t="shared" si="4"/>
        <v>N/A</v>
      </c>
      <c r="AZ47" s="31">
        <f>IF(ROUND($AJ47,2)&lt;0.6,0,VLOOKUP($AX47&amp;$AY47,'Rebate amounts (estimated)'!$F$3:$J$12,IF(ROUND($AJ47,2)&gt;=0.75,4,IF(AND(ROUND($AJ47,2)&lt;0.75,ROUND($AJ47,2)&gt;=0.7),3,IF(AND(ROUND($AJ47,2)&lt;0.7,ROUND($AJ47,2)&gt;=0.65),2,IF(AND(ROUND($AJ47,2)&lt;0.65,ROUND($AJ47,2)&gt;=0.6),1,0))))+1,"FALSE"))</f>
        <v>0</v>
      </c>
      <c r="BA47" s="31">
        <f>IF(ROUND($AJ47,2)&lt;0.6,0,VLOOKUP($AX47&amp;$AY47,'Rebate amounts (estimated)'!$F$15:$J$24,IF(ROUND($AJ47,2)&gt;=0.75,4,IF(AND(ROUND($AJ47,2)&lt;0.75,ROUND($AJ47,2)&gt;=0.7),3,IF(AND(ROUND($AJ47,2)&lt;0.7,ROUND($AJ47,2)&gt;=0.65),2,IF(AND(ROUND($AJ47,2)&lt;0.65,ROUND($AJ47,2)&gt;=0.6),1,0))))+1,"FALSE"))</f>
        <v>0</v>
      </c>
      <c r="BB47" s="31">
        <f>IF(ROUND($AJ47,2)&lt;0.6,0,VLOOKUP($AX47&amp;$AY47,'Rebate amounts (estimated)'!$F$27:$J$36,IF(ROUND($AJ47,2)&gt;=0.75,4,IF(AND(ROUND($AJ47,2)&lt;0.75,ROUND($AJ47,2)&gt;=0.7),3,IF(AND(ROUND($AJ47,2)&lt;0.7,ROUND($AJ47,2)&gt;=0.65),2,IF(AND(ROUND($AJ47,2)&lt;0.65,ROUND($AJ47,2)&gt;=0.6),1,0))))+1,"FALSE"))</f>
        <v>0</v>
      </c>
      <c r="BC47" s="31">
        <f>IF(ROUND($AJ47,2)&lt;0.6,0,VLOOKUP($AX47&amp;$AY47,'Rebate amounts (estimated)'!$F$39:$J$48,IF(ROUND($AJ47,2)&gt;=0.75,4,IF(AND(ROUND($AJ47,2)&lt;0.75,ROUND($AJ47,2)&gt;=0.7),3,IF(AND(ROUND($AJ47,2)&lt;0.7,ROUND($AJ47,2)&gt;=0.65),2,IF(AND(ROUND($AJ47,2)&lt;0.65,ROUND($AJ47,2)&gt;=0.6),1,0))))+1,"FALSE"))</f>
        <v>0</v>
      </c>
      <c r="BD47" s="32">
        <f t="shared" si="5"/>
        <v>0</v>
      </c>
      <c r="BE47" s="31" t="str">
        <f t="shared" si="6"/>
        <v/>
      </c>
      <c r="BF47" s="33" t="str">
        <f t="shared" si="7"/>
        <v/>
      </c>
      <c r="BG47" s="34" t="str">
        <f t="shared" si="8"/>
        <v/>
      </c>
      <c r="BH47" s="31">
        <f t="shared" si="9"/>
        <v>0</v>
      </c>
      <c r="BI47" s="33">
        <f t="shared" si="10"/>
        <v>0</v>
      </c>
      <c r="BJ47" s="34" t="e">
        <f t="shared" si="11"/>
        <v>#DIV/0!</v>
      </c>
    </row>
    <row r="48" spans="2:62" ht="13.5" thickBot="1" x14ac:dyDescent="0.25">
      <c r="B48" s="46"/>
      <c r="C48" s="44"/>
      <c r="D48" s="44"/>
      <c r="E48" s="44"/>
      <c r="F48" s="45"/>
      <c r="G48" s="48"/>
      <c r="H48" s="46"/>
      <c r="I48" s="44"/>
      <c r="J48" s="44"/>
      <c r="K48" s="44"/>
      <c r="L48" s="44"/>
      <c r="M48" s="44"/>
      <c r="N48" s="46"/>
      <c r="O48" s="46"/>
      <c r="P48" s="46"/>
      <c r="Q48" s="46"/>
      <c r="R48" s="46"/>
      <c r="S48" s="44"/>
      <c r="T48" s="44"/>
      <c r="U48" s="44"/>
      <c r="V48" s="44"/>
      <c r="W48" s="44"/>
      <c r="X48" s="44"/>
      <c r="Y48" s="44"/>
      <c r="Z48" s="47"/>
      <c r="AA48" s="47"/>
      <c r="AB48" s="44"/>
      <c r="AC48" s="44"/>
      <c r="AD48" s="44"/>
      <c r="AE48" s="82">
        <f t="shared" si="0"/>
        <v>0</v>
      </c>
      <c r="AF48" s="59"/>
      <c r="AG48" s="59"/>
      <c r="AH48" s="59"/>
      <c r="AI48" s="82">
        <f t="shared" si="1"/>
        <v>0</v>
      </c>
      <c r="AJ48" s="83">
        <f t="shared" si="2"/>
        <v>0</v>
      </c>
      <c r="AK48" s="46"/>
      <c r="AL48" s="48"/>
      <c r="AM48" s="44"/>
      <c r="AN48" s="60"/>
      <c r="AO48" s="60"/>
      <c r="AP48" s="48"/>
      <c r="AQ48" s="44"/>
      <c r="AR48" s="46"/>
      <c r="AS48" s="61"/>
      <c r="AT48" s="61"/>
      <c r="AU48" s="61"/>
      <c r="AV48" s="61"/>
      <c r="AW48" s="61"/>
      <c r="AX48" s="31" t="str">
        <f t="shared" si="3"/>
        <v>N/A</v>
      </c>
      <c r="AY48" s="31" t="str">
        <f t="shared" si="4"/>
        <v>N/A</v>
      </c>
      <c r="AZ48" s="31">
        <f>IF(ROUND($AJ48,2)&lt;0.6,0,VLOOKUP($AX48&amp;$AY48,'Rebate amounts (estimated)'!$F$3:$J$12,IF(ROUND($AJ48,2)&gt;=0.75,4,IF(AND(ROUND($AJ48,2)&lt;0.75,ROUND($AJ48,2)&gt;=0.7),3,IF(AND(ROUND($AJ48,2)&lt;0.7,ROUND($AJ48,2)&gt;=0.65),2,IF(AND(ROUND($AJ48,2)&lt;0.65,ROUND($AJ48,2)&gt;=0.6),1,0))))+1,"FALSE"))</f>
        <v>0</v>
      </c>
      <c r="BA48" s="31">
        <f>IF(ROUND($AJ48,2)&lt;0.6,0,VLOOKUP($AX48&amp;$AY48,'Rebate amounts (estimated)'!$F$15:$J$24,IF(ROUND($AJ48,2)&gt;=0.75,4,IF(AND(ROUND($AJ48,2)&lt;0.75,ROUND($AJ48,2)&gt;=0.7),3,IF(AND(ROUND($AJ48,2)&lt;0.7,ROUND($AJ48,2)&gt;=0.65),2,IF(AND(ROUND($AJ48,2)&lt;0.65,ROUND($AJ48,2)&gt;=0.6),1,0))))+1,"FALSE"))</f>
        <v>0</v>
      </c>
      <c r="BB48" s="31">
        <f>IF(ROUND($AJ48,2)&lt;0.6,0,VLOOKUP($AX48&amp;$AY48,'Rebate amounts (estimated)'!$F$27:$J$36,IF(ROUND($AJ48,2)&gt;=0.75,4,IF(AND(ROUND($AJ48,2)&lt;0.75,ROUND($AJ48,2)&gt;=0.7),3,IF(AND(ROUND($AJ48,2)&lt;0.7,ROUND($AJ48,2)&gt;=0.65),2,IF(AND(ROUND($AJ48,2)&lt;0.65,ROUND($AJ48,2)&gt;=0.6),1,0))))+1,"FALSE"))</f>
        <v>0</v>
      </c>
      <c r="BC48" s="31">
        <f>IF(ROUND($AJ48,2)&lt;0.6,0,VLOOKUP($AX48&amp;$AY48,'Rebate amounts (estimated)'!$F$39:$J$48,IF(ROUND($AJ48,2)&gt;=0.75,4,IF(AND(ROUND($AJ48,2)&lt;0.75,ROUND($AJ48,2)&gt;=0.7),3,IF(AND(ROUND($AJ48,2)&lt;0.7,ROUND($AJ48,2)&gt;=0.65),2,IF(AND(ROUND($AJ48,2)&lt;0.65,ROUND($AJ48,2)&gt;=0.6),1,0))))+1,"FALSE"))</f>
        <v>0</v>
      </c>
      <c r="BD48" s="32">
        <f t="shared" si="5"/>
        <v>0</v>
      </c>
      <c r="BE48" s="31" t="str">
        <f t="shared" si="6"/>
        <v/>
      </c>
      <c r="BF48" s="33" t="str">
        <f t="shared" si="7"/>
        <v/>
      </c>
      <c r="BG48" s="34" t="str">
        <f t="shared" si="8"/>
        <v/>
      </c>
      <c r="BH48" s="31">
        <f t="shared" si="9"/>
        <v>0</v>
      </c>
      <c r="BI48" s="33">
        <f t="shared" si="10"/>
        <v>0</v>
      </c>
      <c r="BJ48" s="34" t="e">
        <f t="shared" si="11"/>
        <v>#DIV/0!</v>
      </c>
    </row>
    <row r="49" spans="2:62" ht="13.5" thickBot="1" x14ac:dyDescent="0.25">
      <c r="B49" s="46"/>
      <c r="C49" s="44"/>
      <c r="D49" s="44"/>
      <c r="E49" s="44"/>
      <c r="F49" s="45"/>
      <c r="G49" s="48"/>
      <c r="H49" s="46"/>
      <c r="I49" s="44"/>
      <c r="J49" s="44"/>
      <c r="K49" s="44"/>
      <c r="L49" s="44"/>
      <c r="M49" s="44"/>
      <c r="N49" s="46"/>
      <c r="O49" s="46"/>
      <c r="P49" s="46"/>
      <c r="Q49" s="46"/>
      <c r="R49" s="46"/>
      <c r="S49" s="44"/>
      <c r="T49" s="44"/>
      <c r="U49" s="44"/>
      <c r="V49" s="44"/>
      <c r="W49" s="44"/>
      <c r="X49" s="44"/>
      <c r="Y49" s="44"/>
      <c r="Z49" s="47"/>
      <c r="AA49" s="47"/>
      <c r="AB49" s="44"/>
      <c r="AC49" s="44"/>
      <c r="AD49" s="44"/>
      <c r="AE49" s="82">
        <f t="shared" ref="AE49:AE80" si="12">IF(NOT(ISERROR(SEARCH("gas",$V49))),IF($W49=25.2,17.93,IF($W49=42,24.72,"n/a")),IF($W49=25.2,10.28,IF($W49=42,16.67,0)))</f>
        <v>0</v>
      </c>
      <c r="AF49" s="59"/>
      <c r="AG49" s="59"/>
      <c r="AH49" s="59"/>
      <c r="AI49" s="82">
        <f t="shared" ref="AI49:AI112" si="13">AE49-AF49-AH49</f>
        <v>0</v>
      </c>
      <c r="AJ49" s="83">
        <f t="shared" ref="AJ49:AJ112" si="14">IF(AE49=0,0,AI49/AE49)</f>
        <v>0</v>
      </c>
      <c r="AK49" s="46"/>
      <c r="AL49" s="48"/>
      <c r="AM49" s="44"/>
      <c r="AN49" s="60"/>
      <c r="AO49" s="60"/>
      <c r="AP49" s="48"/>
      <c r="AQ49" s="44"/>
      <c r="AR49" s="46"/>
      <c r="AS49" s="61"/>
      <c r="AT49" s="61"/>
      <c r="AU49" s="61"/>
      <c r="AV49" s="61"/>
      <c r="AW49" s="61"/>
      <c r="AX49" s="31" t="str">
        <f t="shared" si="3"/>
        <v>N/A</v>
      </c>
      <c r="AY49" s="31" t="str">
        <f t="shared" si="4"/>
        <v>N/A</v>
      </c>
      <c r="AZ49" s="31">
        <f>IF(ROUND($AJ49,2)&lt;0.6,0,VLOOKUP($AX49&amp;$AY49,'Rebate amounts (estimated)'!$F$3:$J$12,IF(ROUND($AJ49,2)&gt;=0.75,4,IF(AND(ROUND($AJ49,2)&lt;0.75,ROUND($AJ49,2)&gt;=0.7),3,IF(AND(ROUND($AJ49,2)&lt;0.7,ROUND($AJ49,2)&gt;=0.65),2,IF(AND(ROUND($AJ49,2)&lt;0.65,ROUND($AJ49,2)&gt;=0.6),1,0))))+1,"FALSE"))</f>
        <v>0</v>
      </c>
      <c r="BA49" s="31">
        <f>IF(ROUND($AJ49,2)&lt;0.6,0,VLOOKUP($AX49&amp;$AY49,'Rebate amounts (estimated)'!$F$15:$J$24,IF(ROUND($AJ49,2)&gt;=0.75,4,IF(AND(ROUND($AJ49,2)&lt;0.75,ROUND($AJ49,2)&gt;=0.7),3,IF(AND(ROUND($AJ49,2)&lt;0.7,ROUND($AJ49,2)&gt;=0.65),2,IF(AND(ROUND($AJ49,2)&lt;0.65,ROUND($AJ49,2)&gt;=0.6),1,0))))+1,"FALSE"))</f>
        <v>0</v>
      </c>
      <c r="BB49" s="31">
        <f>IF(ROUND($AJ49,2)&lt;0.6,0,VLOOKUP($AX49&amp;$AY49,'Rebate amounts (estimated)'!$F$27:$J$36,IF(ROUND($AJ49,2)&gt;=0.75,4,IF(AND(ROUND($AJ49,2)&lt;0.75,ROUND($AJ49,2)&gt;=0.7),3,IF(AND(ROUND($AJ49,2)&lt;0.7,ROUND($AJ49,2)&gt;=0.65),2,IF(AND(ROUND($AJ49,2)&lt;0.65,ROUND($AJ49,2)&gt;=0.6),1,0))))+1,"FALSE"))</f>
        <v>0</v>
      </c>
      <c r="BC49" s="31">
        <f>IF(ROUND($AJ49,2)&lt;0.6,0,VLOOKUP($AX49&amp;$AY49,'Rebate amounts (estimated)'!$F$39:$J$48,IF(ROUND($AJ49,2)&gt;=0.75,4,IF(AND(ROUND($AJ49,2)&lt;0.75,ROUND($AJ49,2)&gt;=0.7),3,IF(AND(ROUND($AJ49,2)&lt;0.7,ROUND($AJ49,2)&gt;=0.65),2,IF(AND(ROUND($AJ49,2)&lt;0.65,ROUND($AJ49,2)&gt;=0.6),1,0))))+1,"FALSE"))</f>
        <v>0</v>
      </c>
      <c r="BD49" s="32">
        <f t="shared" si="5"/>
        <v>0</v>
      </c>
      <c r="BE49" s="31" t="str">
        <f t="shared" si="6"/>
        <v/>
      </c>
      <c r="BF49" s="33" t="str">
        <f t="shared" si="7"/>
        <v/>
      </c>
      <c r="BG49" s="34" t="str">
        <f t="shared" si="8"/>
        <v/>
      </c>
      <c r="BH49" s="31">
        <f t="shared" ref="BH49:BH80" si="15">IF(NOT(ISERROR(SEARCH("gas",$V49))),IF($W49=25.2,17.93,IF($W49=42,24.72,"n/a")),IF($W49=25.2,10.28,IF($W49=42,16.67,0)))</f>
        <v>0</v>
      </c>
      <c r="BI49" s="33">
        <f t="shared" si="10"/>
        <v>0</v>
      </c>
      <c r="BJ49" s="34" t="e">
        <f t="shared" si="11"/>
        <v>#DIV/0!</v>
      </c>
    </row>
    <row r="50" spans="2:62" ht="13.5" thickBot="1" x14ac:dyDescent="0.25">
      <c r="B50" s="46"/>
      <c r="C50" s="44"/>
      <c r="D50" s="44"/>
      <c r="E50" s="44"/>
      <c r="F50" s="45"/>
      <c r="G50" s="48"/>
      <c r="H50" s="46"/>
      <c r="I50" s="44"/>
      <c r="J50" s="44"/>
      <c r="K50" s="44"/>
      <c r="L50" s="44"/>
      <c r="M50" s="44"/>
      <c r="N50" s="46"/>
      <c r="O50" s="46"/>
      <c r="P50" s="46"/>
      <c r="Q50" s="46"/>
      <c r="R50" s="46"/>
      <c r="S50" s="44"/>
      <c r="T50" s="44"/>
      <c r="U50" s="44"/>
      <c r="V50" s="44"/>
      <c r="W50" s="44"/>
      <c r="X50" s="44"/>
      <c r="Y50" s="44"/>
      <c r="Z50" s="47"/>
      <c r="AA50" s="47"/>
      <c r="AB50" s="44"/>
      <c r="AC50" s="44"/>
      <c r="AD50" s="44"/>
      <c r="AE50" s="82">
        <f t="shared" si="12"/>
        <v>0</v>
      </c>
      <c r="AF50" s="59"/>
      <c r="AG50" s="59"/>
      <c r="AH50" s="59"/>
      <c r="AI50" s="82">
        <f t="shared" si="13"/>
        <v>0</v>
      </c>
      <c r="AJ50" s="83">
        <f t="shared" si="14"/>
        <v>0</v>
      </c>
      <c r="AK50" s="46"/>
      <c r="AL50" s="48"/>
      <c r="AM50" s="44"/>
      <c r="AN50" s="60"/>
      <c r="AO50" s="60"/>
      <c r="AP50" s="48"/>
      <c r="AQ50" s="44"/>
      <c r="AR50" s="46"/>
      <c r="AS50" s="61"/>
      <c r="AT50" s="61"/>
      <c r="AU50" s="61"/>
      <c r="AV50" s="61"/>
      <c r="AW50" s="61"/>
      <c r="AX50" s="31" t="str">
        <f t="shared" si="3"/>
        <v>N/A</v>
      </c>
      <c r="AY50" s="31" t="str">
        <f t="shared" si="4"/>
        <v>N/A</v>
      </c>
      <c r="AZ50" s="31">
        <f>IF(ROUND($AJ50,2)&lt;0.6,0,VLOOKUP($AX50&amp;$AY50,'Rebate amounts (estimated)'!$F$3:$J$12,IF(ROUND($AJ50,2)&gt;=0.75,4,IF(AND(ROUND($AJ50,2)&lt;0.75,ROUND($AJ50,2)&gt;=0.7),3,IF(AND(ROUND($AJ50,2)&lt;0.7,ROUND($AJ50,2)&gt;=0.65),2,IF(AND(ROUND($AJ50,2)&lt;0.65,ROUND($AJ50,2)&gt;=0.6),1,0))))+1,"FALSE"))</f>
        <v>0</v>
      </c>
      <c r="BA50" s="31">
        <f>IF(ROUND($AJ50,2)&lt;0.6,0,VLOOKUP($AX50&amp;$AY50,'Rebate amounts (estimated)'!$F$15:$J$24,IF(ROUND($AJ50,2)&gt;=0.75,4,IF(AND(ROUND($AJ50,2)&lt;0.75,ROUND($AJ50,2)&gt;=0.7),3,IF(AND(ROUND($AJ50,2)&lt;0.7,ROUND($AJ50,2)&gt;=0.65),2,IF(AND(ROUND($AJ50,2)&lt;0.65,ROUND($AJ50,2)&gt;=0.6),1,0))))+1,"FALSE"))</f>
        <v>0</v>
      </c>
      <c r="BB50" s="31">
        <f>IF(ROUND($AJ50,2)&lt;0.6,0,VLOOKUP($AX50&amp;$AY50,'Rebate amounts (estimated)'!$F$27:$J$36,IF(ROUND($AJ50,2)&gt;=0.75,4,IF(AND(ROUND($AJ50,2)&lt;0.75,ROUND($AJ50,2)&gt;=0.7),3,IF(AND(ROUND($AJ50,2)&lt;0.7,ROUND($AJ50,2)&gt;=0.65),2,IF(AND(ROUND($AJ50,2)&lt;0.65,ROUND($AJ50,2)&gt;=0.6),1,0))))+1,"FALSE"))</f>
        <v>0</v>
      </c>
      <c r="BC50" s="31">
        <f>IF(ROUND($AJ50,2)&lt;0.6,0,VLOOKUP($AX50&amp;$AY50,'Rebate amounts (estimated)'!$F$39:$J$48,IF(ROUND($AJ50,2)&gt;=0.75,4,IF(AND(ROUND($AJ50,2)&lt;0.75,ROUND($AJ50,2)&gt;=0.7),3,IF(AND(ROUND($AJ50,2)&lt;0.7,ROUND($AJ50,2)&gt;=0.65),2,IF(AND(ROUND($AJ50,2)&lt;0.65,ROUND($AJ50,2)&gt;=0.6),1,0))))+1,"FALSE"))</f>
        <v>0</v>
      </c>
      <c r="BD50" s="32">
        <f t="shared" si="5"/>
        <v>0</v>
      </c>
      <c r="BE50" s="31" t="str">
        <f t="shared" si="6"/>
        <v/>
      </c>
      <c r="BF50" s="33" t="str">
        <f t="shared" si="7"/>
        <v/>
      </c>
      <c r="BG50" s="34" t="str">
        <f t="shared" si="8"/>
        <v/>
      </c>
      <c r="BH50" s="31">
        <f t="shared" si="15"/>
        <v>0</v>
      </c>
      <c r="BI50" s="33">
        <f t="shared" si="10"/>
        <v>0</v>
      </c>
      <c r="BJ50" s="34" t="e">
        <f t="shared" si="11"/>
        <v>#DIV/0!</v>
      </c>
    </row>
    <row r="51" spans="2:62" ht="13.5" thickBot="1" x14ac:dyDescent="0.25">
      <c r="B51" s="46"/>
      <c r="C51" s="44"/>
      <c r="D51" s="44"/>
      <c r="E51" s="44"/>
      <c r="F51" s="45"/>
      <c r="G51" s="48"/>
      <c r="H51" s="46"/>
      <c r="I51" s="44"/>
      <c r="J51" s="44"/>
      <c r="K51" s="44"/>
      <c r="L51" s="44"/>
      <c r="M51" s="44"/>
      <c r="N51" s="46"/>
      <c r="O51" s="46"/>
      <c r="P51" s="46"/>
      <c r="Q51" s="46"/>
      <c r="R51" s="46"/>
      <c r="S51" s="44"/>
      <c r="T51" s="44"/>
      <c r="U51" s="44"/>
      <c r="V51" s="44"/>
      <c r="W51" s="44"/>
      <c r="X51" s="44"/>
      <c r="Y51" s="44"/>
      <c r="Z51" s="47"/>
      <c r="AA51" s="47"/>
      <c r="AB51" s="44"/>
      <c r="AC51" s="44"/>
      <c r="AD51" s="44"/>
      <c r="AE51" s="82">
        <f t="shared" si="12"/>
        <v>0</v>
      </c>
      <c r="AF51" s="59"/>
      <c r="AG51" s="59"/>
      <c r="AH51" s="59"/>
      <c r="AI51" s="82">
        <f t="shared" si="13"/>
        <v>0</v>
      </c>
      <c r="AJ51" s="83">
        <f t="shared" si="14"/>
        <v>0</v>
      </c>
      <c r="AK51" s="46"/>
      <c r="AL51" s="48"/>
      <c r="AM51" s="44"/>
      <c r="AN51" s="60"/>
      <c r="AO51" s="60"/>
      <c r="AP51" s="48"/>
      <c r="AQ51" s="44"/>
      <c r="AR51" s="46"/>
      <c r="AS51" s="61"/>
      <c r="AT51" s="61"/>
      <c r="AU51" s="61"/>
      <c r="AV51" s="61"/>
      <c r="AW51" s="61"/>
      <c r="AX51" s="31" t="str">
        <f t="shared" ref="AX51:AX82" si="16">IF(NOT(ISERROR(SEARCH("heat pump",H51))),8,IF(NOT(ISERROR(SEARCH("retro",H51))),7,IF(NOT(ISERROR(SEARCH("preheater",H51))),6,IF(NOT(ISERROR(SEARCH("gas",V51))),2,IF(NOT(ISERROR(SEARCH("elec",V51))),1,"N/A")))))</f>
        <v>N/A</v>
      </c>
      <c r="AY51" s="31" t="str">
        <f t="shared" ref="AY51:AY82" si="17">IF(W51=25.2,1,IF(W51=42,2,"N/A"))</f>
        <v>N/A</v>
      </c>
      <c r="AZ51" s="31">
        <f>IF(ROUND($AJ51,2)&lt;0.6,0,VLOOKUP($AX51&amp;$AY51,'Rebate amounts (estimated)'!$F$3:$J$12,IF(ROUND($AJ51,2)&gt;=0.75,4,IF(AND(ROUND($AJ51,2)&lt;0.75,ROUND($AJ51,2)&gt;=0.7),3,IF(AND(ROUND($AJ51,2)&lt;0.7,ROUND($AJ51,2)&gt;=0.65),2,IF(AND(ROUND($AJ51,2)&lt;0.65,ROUND($AJ51,2)&gt;=0.6),1,0))))+1,"FALSE"))</f>
        <v>0</v>
      </c>
      <c r="BA51" s="31">
        <f>IF(ROUND($AJ51,2)&lt;0.6,0,VLOOKUP($AX51&amp;$AY51,'Rebate amounts (estimated)'!$F$15:$J$24,IF(ROUND($AJ51,2)&gt;=0.75,4,IF(AND(ROUND($AJ51,2)&lt;0.75,ROUND($AJ51,2)&gt;=0.7),3,IF(AND(ROUND($AJ51,2)&lt;0.7,ROUND($AJ51,2)&gt;=0.65),2,IF(AND(ROUND($AJ51,2)&lt;0.65,ROUND($AJ51,2)&gt;=0.6),1,0))))+1,"FALSE"))</f>
        <v>0</v>
      </c>
      <c r="BB51" s="31">
        <f>IF(ROUND($AJ51,2)&lt;0.6,0,VLOOKUP($AX51&amp;$AY51,'Rebate amounts (estimated)'!$F$27:$J$36,IF(ROUND($AJ51,2)&gt;=0.75,4,IF(AND(ROUND($AJ51,2)&lt;0.75,ROUND($AJ51,2)&gt;=0.7),3,IF(AND(ROUND($AJ51,2)&lt;0.7,ROUND($AJ51,2)&gt;=0.65),2,IF(AND(ROUND($AJ51,2)&lt;0.65,ROUND($AJ51,2)&gt;=0.6),1,0))))+1,"FALSE"))</f>
        <v>0</v>
      </c>
      <c r="BC51" s="31">
        <f>IF(ROUND($AJ51,2)&lt;0.6,0,VLOOKUP($AX51&amp;$AY51,'Rebate amounts (estimated)'!$F$39:$J$48,IF(ROUND($AJ51,2)&gt;=0.75,4,IF(AND(ROUND($AJ51,2)&lt;0.75,ROUND($AJ51,2)&gt;=0.7),3,IF(AND(ROUND($AJ51,2)&lt;0.7,ROUND($AJ51,2)&gt;=0.65),2,IF(AND(ROUND($AJ51,2)&lt;0.65,ROUND($AJ51,2)&gt;=0.6),1,0))))+1,"FALSE"))</f>
        <v>0</v>
      </c>
      <c r="BD51" s="32">
        <f t="shared" ref="BD51:BD82" si="18">MIN(AR51:AW51)</f>
        <v>0</v>
      </c>
      <c r="BE51" s="31" t="str">
        <f t="shared" ref="BE51:BE82" si="19">IF(E51="N",IF(E51="N",IF(NOT(ISERROR(SEARCH("gas",$V51))),IF($W51=25.2,20.8,IF($W51=42,28.5,"n/a")),IF($W51=25.2,11.5,IF($W51=42,16.6,0))),""),"")</f>
        <v/>
      </c>
      <c r="BF51" s="33" t="str">
        <f t="shared" ref="BF51:BF82" si="20">IF(E51="N",$BE51-$AF51-$AH51,"")</f>
        <v/>
      </c>
      <c r="BG51" s="34" t="str">
        <f t="shared" ref="BG51:BG82" si="21">IF(E51="N",BF51/BE51,"")</f>
        <v/>
      </c>
      <c r="BH51" s="31">
        <f t="shared" si="15"/>
        <v>0</v>
      </c>
      <c r="BI51" s="33">
        <f t="shared" ref="BI51:BI82" si="22">$BH51-$AF51-$AH51</f>
        <v>0</v>
      </c>
      <c r="BJ51" s="34" t="e">
        <f t="shared" si="11"/>
        <v>#DIV/0!</v>
      </c>
    </row>
    <row r="52" spans="2:62" ht="13.5" thickBot="1" x14ac:dyDescent="0.25">
      <c r="B52" s="46"/>
      <c r="C52" s="44"/>
      <c r="D52" s="44"/>
      <c r="E52" s="44"/>
      <c r="F52" s="45"/>
      <c r="G52" s="48"/>
      <c r="H52" s="46"/>
      <c r="I52" s="44"/>
      <c r="J52" s="44"/>
      <c r="K52" s="44"/>
      <c r="L52" s="44"/>
      <c r="M52" s="44"/>
      <c r="N52" s="46"/>
      <c r="O52" s="46"/>
      <c r="P52" s="46"/>
      <c r="Q52" s="46"/>
      <c r="R52" s="46"/>
      <c r="S52" s="44"/>
      <c r="T52" s="44"/>
      <c r="U52" s="44"/>
      <c r="V52" s="44"/>
      <c r="W52" s="44"/>
      <c r="X52" s="44"/>
      <c r="Y52" s="44"/>
      <c r="Z52" s="47"/>
      <c r="AA52" s="47"/>
      <c r="AB52" s="44"/>
      <c r="AC52" s="44"/>
      <c r="AD52" s="44"/>
      <c r="AE52" s="82">
        <f t="shared" si="12"/>
        <v>0</v>
      </c>
      <c r="AF52" s="59"/>
      <c r="AG52" s="59"/>
      <c r="AH52" s="59"/>
      <c r="AI52" s="82">
        <f t="shared" si="13"/>
        <v>0</v>
      </c>
      <c r="AJ52" s="83">
        <f t="shared" si="14"/>
        <v>0</v>
      </c>
      <c r="AK52" s="46"/>
      <c r="AL52" s="48"/>
      <c r="AM52" s="44"/>
      <c r="AN52" s="60"/>
      <c r="AO52" s="60"/>
      <c r="AP52" s="48"/>
      <c r="AQ52" s="44"/>
      <c r="AR52" s="46"/>
      <c r="AS52" s="61"/>
      <c r="AT52" s="61"/>
      <c r="AU52" s="61"/>
      <c r="AV52" s="61"/>
      <c r="AW52" s="61"/>
      <c r="AX52" s="31" t="str">
        <f t="shared" si="16"/>
        <v>N/A</v>
      </c>
      <c r="AY52" s="31" t="str">
        <f t="shared" si="17"/>
        <v>N/A</v>
      </c>
      <c r="AZ52" s="31">
        <f>IF(ROUND($AJ52,2)&lt;0.6,0,VLOOKUP($AX52&amp;$AY52,'Rebate amounts (estimated)'!$F$3:$J$12,IF(ROUND($AJ52,2)&gt;=0.75,4,IF(AND(ROUND($AJ52,2)&lt;0.75,ROUND($AJ52,2)&gt;=0.7),3,IF(AND(ROUND($AJ52,2)&lt;0.7,ROUND($AJ52,2)&gt;=0.65),2,IF(AND(ROUND($AJ52,2)&lt;0.65,ROUND($AJ52,2)&gt;=0.6),1,0))))+1,"FALSE"))</f>
        <v>0</v>
      </c>
      <c r="BA52" s="31">
        <f>IF(ROUND($AJ52,2)&lt;0.6,0,VLOOKUP($AX52&amp;$AY52,'Rebate amounts (estimated)'!$F$15:$J$24,IF(ROUND($AJ52,2)&gt;=0.75,4,IF(AND(ROUND($AJ52,2)&lt;0.75,ROUND($AJ52,2)&gt;=0.7),3,IF(AND(ROUND($AJ52,2)&lt;0.7,ROUND($AJ52,2)&gt;=0.65),2,IF(AND(ROUND($AJ52,2)&lt;0.65,ROUND($AJ52,2)&gt;=0.6),1,0))))+1,"FALSE"))</f>
        <v>0</v>
      </c>
      <c r="BB52" s="31">
        <f>IF(ROUND($AJ52,2)&lt;0.6,0,VLOOKUP($AX52&amp;$AY52,'Rebate amounts (estimated)'!$F$27:$J$36,IF(ROUND($AJ52,2)&gt;=0.75,4,IF(AND(ROUND($AJ52,2)&lt;0.75,ROUND($AJ52,2)&gt;=0.7),3,IF(AND(ROUND($AJ52,2)&lt;0.7,ROUND($AJ52,2)&gt;=0.65),2,IF(AND(ROUND($AJ52,2)&lt;0.65,ROUND($AJ52,2)&gt;=0.6),1,0))))+1,"FALSE"))</f>
        <v>0</v>
      </c>
      <c r="BC52" s="31">
        <f>IF(ROUND($AJ52,2)&lt;0.6,0,VLOOKUP($AX52&amp;$AY52,'Rebate amounts (estimated)'!$F$39:$J$48,IF(ROUND($AJ52,2)&gt;=0.75,4,IF(AND(ROUND($AJ52,2)&lt;0.75,ROUND($AJ52,2)&gt;=0.7),3,IF(AND(ROUND($AJ52,2)&lt;0.7,ROUND($AJ52,2)&gt;=0.65),2,IF(AND(ROUND($AJ52,2)&lt;0.65,ROUND($AJ52,2)&gt;=0.6),1,0))))+1,"FALSE"))</f>
        <v>0</v>
      </c>
      <c r="BD52" s="32">
        <f t="shared" si="18"/>
        <v>0</v>
      </c>
      <c r="BE52" s="31" t="str">
        <f t="shared" si="19"/>
        <v/>
      </c>
      <c r="BF52" s="33" t="str">
        <f t="shared" si="20"/>
        <v/>
      </c>
      <c r="BG52" s="34" t="str">
        <f t="shared" si="21"/>
        <v/>
      </c>
      <c r="BH52" s="31">
        <f t="shared" si="15"/>
        <v>0</v>
      </c>
      <c r="BI52" s="33">
        <f t="shared" si="22"/>
        <v>0</v>
      </c>
      <c r="BJ52" s="34" t="e">
        <f t="shared" si="11"/>
        <v>#DIV/0!</v>
      </c>
    </row>
    <row r="53" spans="2:62" ht="13.5" thickBot="1" x14ac:dyDescent="0.25">
      <c r="B53" s="46"/>
      <c r="C53" s="44"/>
      <c r="D53" s="44"/>
      <c r="E53" s="44"/>
      <c r="F53" s="45"/>
      <c r="G53" s="48"/>
      <c r="H53" s="46"/>
      <c r="I53" s="44"/>
      <c r="J53" s="44"/>
      <c r="K53" s="44"/>
      <c r="L53" s="44"/>
      <c r="M53" s="44"/>
      <c r="N53" s="46"/>
      <c r="O53" s="46"/>
      <c r="P53" s="46"/>
      <c r="Q53" s="46"/>
      <c r="R53" s="46"/>
      <c r="S53" s="44"/>
      <c r="T53" s="44"/>
      <c r="U53" s="44"/>
      <c r="V53" s="44"/>
      <c r="W53" s="44"/>
      <c r="X53" s="44"/>
      <c r="Y53" s="44"/>
      <c r="Z53" s="47"/>
      <c r="AA53" s="47"/>
      <c r="AB53" s="44"/>
      <c r="AC53" s="44"/>
      <c r="AD53" s="44"/>
      <c r="AE53" s="82">
        <f t="shared" si="12"/>
        <v>0</v>
      </c>
      <c r="AF53" s="59"/>
      <c r="AG53" s="59"/>
      <c r="AH53" s="59"/>
      <c r="AI53" s="82">
        <f t="shared" si="13"/>
        <v>0</v>
      </c>
      <c r="AJ53" s="83">
        <f t="shared" si="14"/>
        <v>0</v>
      </c>
      <c r="AK53" s="46"/>
      <c r="AL53" s="48"/>
      <c r="AM53" s="44"/>
      <c r="AN53" s="60"/>
      <c r="AO53" s="60"/>
      <c r="AP53" s="48"/>
      <c r="AQ53" s="44"/>
      <c r="AR53" s="46"/>
      <c r="AS53" s="61"/>
      <c r="AT53" s="61"/>
      <c r="AU53" s="61"/>
      <c r="AV53" s="61"/>
      <c r="AW53" s="61"/>
      <c r="AX53" s="31" t="str">
        <f t="shared" si="16"/>
        <v>N/A</v>
      </c>
      <c r="AY53" s="31" t="str">
        <f t="shared" si="17"/>
        <v>N/A</v>
      </c>
      <c r="AZ53" s="31">
        <f>IF(ROUND($AJ53,2)&lt;0.6,0,VLOOKUP($AX53&amp;$AY53,'Rebate amounts (estimated)'!$F$3:$J$12,IF(ROUND($AJ53,2)&gt;=0.75,4,IF(AND(ROUND($AJ53,2)&lt;0.75,ROUND($AJ53,2)&gt;=0.7),3,IF(AND(ROUND($AJ53,2)&lt;0.7,ROUND($AJ53,2)&gt;=0.65),2,IF(AND(ROUND($AJ53,2)&lt;0.65,ROUND($AJ53,2)&gt;=0.6),1,0))))+1,"FALSE"))</f>
        <v>0</v>
      </c>
      <c r="BA53" s="31">
        <f>IF(ROUND($AJ53,2)&lt;0.6,0,VLOOKUP($AX53&amp;$AY53,'Rebate amounts (estimated)'!$F$15:$J$24,IF(ROUND($AJ53,2)&gt;=0.75,4,IF(AND(ROUND($AJ53,2)&lt;0.75,ROUND($AJ53,2)&gt;=0.7),3,IF(AND(ROUND($AJ53,2)&lt;0.7,ROUND($AJ53,2)&gt;=0.65),2,IF(AND(ROUND($AJ53,2)&lt;0.65,ROUND($AJ53,2)&gt;=0.6),1,0))))+1,"FALSE"))</f>
        <v>0</v>
      </c>
      <c r="BB53" s="31">
        <f>IF(ROUND($AJ53,2)&lt;0.6,0,VLOOKUP($AX53&amp;$AY53,'Rebate amounts (estimated)'!$F$27:$J$36,IF(ROUND($AJ53,2)&gt;=0.75,4,IF(AND(ROUND($AJ53,2)&lt;0.75,ROUND($AJ53,2)&gt;=0.7),3,IF(AND(ROUND($AJ53,2)&lt;0.7,ROUND($AJ53,2)&gt;=0.65),2,IF(AND(ROUND($AJ53,2)&lt;0.65,ROUND($AJ53,2)&gt;=0.6),1,0))))+1,"FALSE"))</f>
        <v>0</v>
      </c>
      <c r="BC53" s="31">
        <f>IF(ROUND($AJ53,2)&lt;0.6,0,VLOOKUP($AX53&amp;$AY53,'Rebate amounts (estimated)'!$F$39:$J$48,IF(ROUND($AJ53,2)&gt;=0.75,4,IF(AND(ROUND($AJ53,2)&lt;0.75,ROUND($AJ53,2)&gt;=0.7),3,IF(AND(ROUND($AJ53,2)&lt;0.7,ROUND($AJ53,2)&gt;=0.65),2,IF(AND(ROUND($AJ53,2)&lt;0.65,ROUND($AJ53,2)&gt;=0.6),1,0))))+1,"FALSE"))</f>
        <v>0</v>
      </c>
      <c r="BD53" s="32">
        <f t="shared" si="18"/>
        <v>0</v>
      </c>
      <c r="BE53" s="31" t="str">
        <f t="shared" si="19"/>
        <v/>
      </c>
      <c r="BF53" s="33" t="str">
        <f t="shared" si="20"/>
        <v/>
      </c>
      <c r="BG53" s="34" t="str">
        <f t="shared" si="21"/>
        <v/>
      </c>
      <c r="BH53" s="31">
        <f t="shared" si="15"/>
        <v>0</v>
      </c>
      <c r="BI53" s="33">
        <f t="shared" si="22"/>
        <v>0</v>
      </c>
      <c r="BJ53" s="34" t="e">
        <f t="shared" si="11"/>
        <v>#DIV/0!</v>
      </c>
    </row>
    <row r="54" spans="2:62" ht="13.5" thickBot="1" x14ac:dyDescent="0.25">
      <c r="B54" s="46"/>
      <c r="C54" s="44"/>
      <c r="D54" s="44"/>
      <c r="E54" s="44"/>
      <c r="F54" s="45"/>
      <c r="G54" s="48"/>
      <c r="H54" s="46"/>
      <c r="I54" s="44"/>
      <c r="J54" s="44"/>
      <c r="K54" s="44"/>
      <c r="L54" s="44"/>
      <c r="M54" s="44"/>
      <c r="N54" s="46"/>
      <c r="O54" s="46"/>
      <c r="P54" s="46"/>
      <c r="Q54" s="46"/>
      <c r="R54" s="46"/>
      <c r="S54" s="44"/>
      <c r="T54" s="44"/>
      <c r="U54" s="44"/>
      <c r="V54" s="44"/>
      <c r="W54" s="44"/>
      <c r="X54" s="44"/>
      <c r="Y54" s="44"/>
      <c r="Z54" s="47"/>
      <c r="AA54" s="47"/>
      <c r="AB54" s="44"/>
      <c r="AC54" s="44"/>
      <c r="AD54" s="44"/>
      <c r="AE54" s="82">
        <f t="shared" si="12"/>
        <v>0</v>
      </c>
      <c r="AF54" s="59"/>
      <c r="AG54" s="59"/>
      <c r="AH54" s="59"/>
      <c r="AI54" s="82">
        <f t="shared" si="13"/>
        <v>0</v>
      </c>
      <c r="AJ54" s="83">
        <f t="shared" si="14"/>
        <v>0</v>
      </c>
      <c r="AK54" s="46"/>
      <c r="AL54" s="48"/>
      <c r="AM54" s="44"/>
      <c r="AN54" s="60"/>
      <c r="AO54" s="60"/>
      <c r="AP54" s="48"/>
      <c r="AQ54" s="44"/>
      <c r="AR54" s="46"/>
      <c r="AS54" s="61"/>
      <c r="AT54" s="61"/>
      <c r="AU54" s="61"/>
      <c r="AV54" s="61"/>
      <c r="AW54" s="61"/>
      <c r="AX54" s="31" t="str">
        <f t="shared" si="16"/>
        <v>N/A</v>
      </c>
      <c r="AY54" s="31" t="str">
        <f t="shared" si="17"/>
        <v>N/A</v>
      </c>
      <c r="AZ54" s="31">
        <f>IF(ROUND($AJ54,2)&lt;0.6,0,VLOOKUP($AX54&amp;$AY54,'Rebate amounts (estimated)'!$F$3:$J$12,IF(ROUND($AJ54,2)&gt;=0.75,4,IF(AND(ROUND($AJ54,2)&lt;0.75,ROUND($AJ54,2)&gt;=0.7),3,IF(AND(ROUND($AJ54,2)&lt;0.7,ROUND($AJ54,2)&gt;=0.65),2,IF(AND(ROUND($AJ54,2)&lt;0.65,ROUND($AJ54,2)&gt;=0.6),1,0))))+1,"FALSE"))</f>
        <v>0</v>
      </c>
      <c r="BA54" s="31">
        <f>IF(ROUND($AJ54,2)&lt;0.6,0,VLOOKUP($AX54&amp;$AY54,'Rebate amounts (estimated)'!$F$15:$J$24,IF(ROUND($AJ54,2)&gt;=0.75,4,IF(AND(ROUND($AJ54,2)&lt;0.75,ROUND($AJ54,2)&gt;=0.7),3,IF(AND(ROUND($AJ54,2)&lt;0.7,ROUND($AJ54,2)&gt;=0.65),2,IF(AND(ROUND($AJ54,2)&lt;0.65,ROUND($AJ54,2)&gt;=0.6),1,0))))+1,"FALSE"))</f>
        <v>0</v>
      </c>
      <c r="BB54" s="31">
        <f>IF(ROUND($AJ54,2)&lt;0.6,0,VLOOKUP($AX54&amp;$AY54,'Rebate amounts (estimated)'!$F$27:$J$36,IF(ROUND($AJ54,2)&gt;=0.75,4,IF(AND(ROUND($AJ54,2)&lt;0.75,ROUND($AJ54,2)&gt;=0.7),3,IF(AND(ROUND($AJ54,2)&lt;0.7,ROUND($AJ54,2)&gt;=0.65),2,IF(AND(ROUND($AJ54,2)&lt;0.65,ROUND($AJ54,2)&gt;=0.6),1,0))))+1,"FALSE"))</f>
        <v>0</v>
      </c>
      <c r="BC54" s="31">
        <f>IF(ROUND($AJ54,2)&lt;0.6,0,VLOOKUP($AX54&amp;$AY54,'Rebate amounts (estimated)'!$F$39:$J$48,IF(ROUND($AJ54,2)&gt;=0.75,4,IF(AND(ROUND($AJ54,2)&lt;0.75,ROUND($AJ54,2)&gt;=0.7),3,IF(AND(ROUND($AJ54,2)&lt;0.7,ROUND($AJ54,2)&gt;=0.65),2,IF(AND(ROUND($AJ54,2)&lt;0.65,ROUND($AJ54,2)&gt;=0.6),1,0))))+1,"FALSE"))</f>
        <v>0</v>
      </c>
      <c r="BD54" s="32">
        <f t="shared" si="18"/>
        <v>0</v>
      </c>
      <c r="BE54" s="31" t="str">
        <f t="shared" si="19"/>
        <v/>
      </c>
      <c r="BF54" s="33" t="str">
        <f t="shared" si="20"/>
        <v/>
      </c>
      <c r="BG54" s="34" t="str">
        <f t="shared" si="21"/>
        <v/>
      </c>
      <c r="BH54" s="31">
        <f t="shared" si="15"/>
        <v>0</v>
      </c>
      <c r="BI54" s="33">
        <f t="shared" si="22"/>
        <v>0</v>
      </c>
      <c r="BJ54" s="34" t="e">
        <f t="shared" si="11"/>
        <v>#DIV/0!</v>
      </c>
    </row>
    <row r="55" spans="2:62" ht="13.5" thickBot="1" x14ac:dyDescent="0.25">
      <c r="B55" s="46"/>
      <c r="C55" s="44"/>
      <c r="D55" s="44"/>
      <c r="E55" s="44"/>
      <c r="F55" s="45"/>
      <c r="G55" s="48"/>
      <c r="H55" s="46"/>
      <c r="I55" s="44"/>
      <c r="J55" s="44"/>
      <c r="K55" s="44"/>
      <c r="L55" s="44"/>
      <c r="M55" s="44"/>
      <c r="N55" s="46"/>
      <c r="O55" s="46"/>
      <c r="P55" s="46"/>
      <c r="Q55" s="46"/>
      <c r="R55" s="46"/>
      <c r="S55" s="44"/>
      <c r="T55" s="44"/>
      <c r="U55" s="44"/>
      <c r="V55" s="44"/>
      <c r="W55" s="44"/>
      <c r="X55" s="44"/>
      <c r="Y55" s="44"/>
      <c r="Z55" s="47"/>
      <c r="AA55" s="47"/>
      <c r="AB55" s="44"/>
      <c r="AC55" s="44"/>
      <c r="AD55" s="44"/>
      <c r="AE55" s="82">
        <f t="shared" si="12"/>
        <v>0</v>
      </c>
      <c r="AF55" s="59"/>
      <c r="AG55" s="59"/>
      <c r="AH55" s="59"/>
      <c r="AI55" s="82">
        <f t="shared" si="13"/>
        <v>0</v>
      </c>
      <c r="AJ55" s="83">
        <f t="shared" si="14"/>
        <v>0</v>
      </c>
      <c r="AK55" s="46"/>
      <c r="AL55" s="48"/>
      <c r="AM55" s="44"/>
      <c r="AN55" s="60"/>
      <c r="AO55" s="60"/>
      <c r="AP55" s="48"/>
      <c r="AQ55" s="44"/>
      <c r="AR55" s="46"/>
      <c r="AS55" s="61"/>
      <c r="AT55" s="61"/>
      <c r="AU55" s="61"/>
      <c r="AV55" s="61"/>
      <c r="AW55" s="61"/>
      <c r="AX55" s="31" t="str">
        <f t="shared" si="16"/>
        <v>N/A</v>
      </c>
      <c r="AY55" s="31" t="str">
        <f t="shared" si="17"/>
        <v>N/A</v>
      </c>
      <c r="AZ55" s="31">
        <f>IF(ROUND($AJ55,2)&lt;0.6,0,VLOOKUP($AX55&amp;$AY55,'Rebate amounts (estimated)'!$F$3:$J$12,IF(ROUND($AJ55,2)&gt;=0.75,4,IF(AND(ROUND($AJ55,2)&lt;0.75,ROUND($AJ55,2)&gt;=0.7),3,IF(AND(ROUND($AJ55,2)&lt;0.7,ROUND($AJ55,2)&gt;=0.65),2,IF(AND(ROUND($AJ55,2)&lt;0.65,ROUND($AJ55,2)&gt;=0.6),1,0))))+1,"FALSE"))</f>
        <v>0</v>
      </c>
      <c r="BA55" s="31">
        <f>IF(ROUND($AJ55,2)&lt;0.6,0,VLOOKUP($AX55&amp;$AY55,'Rebate amounts (estimated)'!$F$15:$J$24,IF(ROUND($AJ55,2)&gt;=0.75,4,IF(AND(ROUND($AJ55,2)&lt;0.75,ROUND($AJ55,2)&gt;=0.7),3,IF(AND(ROUND($AJ55,2)&lt;0.7,ROUND($AJ55,2)&gt;=0.65),2,IF(AND(ROUND($AJ55,2)&lt;0.65,ROUND($AJ55,2)&gt;=0.6),1,0))))+1,"FALSE"))</f>
        <v>0</v>
      </c>
      <c r="BB55" s="31">
        <f>IF(ROUND($AJ55,2)&lt;0.6,0,VLOOKUP($AX55&amp;$AY55,'Rebate amounts (estimated)'!$F$27:$J$36,IF(ROUND($AJ55,2)&gt;=0.75,4,IF(AND(ROUND($AJ55,2)&lt;0.75,ROUND($AJ55,2)&gt;=0.7),3,IF(AND(ROUND($AJ55,2)&lt;0.7,ROUND($AJ55,2)&gt;=0.65),2,IF(AND(ROUND($AJ55,2)&lt;0.65,ROUND($AJ55,2)&gt;=0.6),1,0))))+1,"FALSE"))</f>
        <v>0</v>
      </c>
      <c r="BC55" s="31">
        <f>IF(ROUND($AJ55,2)&lt;0.6,0,VLOOKUP($AX55&amp;$AY55,'Rebate amounts (estimated)'!$F$39:$J$48,IF(ROUND($AJ55,2)&gt;=0.75,4,IF(AND(ROUND($AJ55,2)&lt;0.75,ROUND($AJ55,2)&gt;=0.7),3,IF(AND(ROUND($AJ55,2)&lt;0.7,ROUND($AJ55,2)&gt;=0.65),2,IF(AND(ROUND($AJ55,2)&lt;0.65,ROUND($AJ55,2)&gt;=0.6),1,0))))+1,"FALSE"))</f>
        <v>0</v>
      </c>
      <c r="BD55" s="32">
        <f t="shared" si="18"/>
        <v>0</v>
      </c>
      <c r="BE55" s="31" t="str">
        <f t="shared" si="19"/>
        <v/>
      </c>
      <c r="BF55" s="33" t="str">
        <f t="shared" si="20"/>
        <v/>
      </c>
      <c r="BG55" s="34" t="str">
        <f t="shared" si="21"/>
        <v/>
      </c>
      <c r="BH55" s="31">
        <f t="shared" si="15"/>
        <v>0</v>
      </c>
      <c r="BI55" s="33">
        <f t="shared" si="22"/>
        <v>0</v>
      </c>
      <c r="BJ55" s="34" t="e">
        <f t="shared" si="11"/>
        <v>#DIV/0!</v>
      </c>
    </row>
    <row r="56" spans="2:62" ht="13.5" thickBot="1" x14ac:dyDescent="0.25">
      <c r="B56" s="46"/>
      <c r="C56" s="44"/>
      <c r="D56" s="44"/>
      <c r="E56" s="44"/>
      <c r="F56" s="45"/>
      <c r="G56" s="48"/>
      <c r="H56" s="46"/>
      <c r="I56" s="44"/>
      <c r="J56" s="44"/>
      <c r="K56" s="44"/>
      <c r="L56" s="44"/>
      <c r="M56" s="44"/>
      <c r="N56" s="46"/>
      <c r="O56" s="46"/>
      <c r="P56" s="46"/>
      <c r="Q56" s="46"/>
      <c r="R56" s="46"/>
      <c r="S56" s="44"/>
      <c r="T56" s="44"/>
      <c r="U56" s="44"/>
      <c r="V56" s="44"/>
      <c r="W56" s="44"/>
      <c r="X56" s="44"/>
      <c r="Y56" s="44"/>
      <c r="Z56" s="47"/>
      <c r="AA56" s="47"/>
      <c r="AB56" s="44"/>
      <c r="AC56" s="44"/>
      <c r="AD56" s="44"/>
      <c r="AE56" s="82">
        <f t="shared" si="12"/>
        <v>0</v>
      </c>
      <c r="AF56" s="59"/>
      <c r="AG56" s="59"/>
      <c r="AH56" s="59"/>
      <c r="AI56" s="82">
        <f t="shared" si="13"/>
        <v>0</v>
      </c>
      <c r="AJ56" s="83">
        <f t="shared" si="14"/>
        <v>0</v>
      </c>
      <c r="AK56" s="46"/>
      <c r="AL56" s="48"/>
      <c r="AM56" s="44"/>
      <c r="AN56" s="60"/>
      <c r="AO56" s="60"/>
      <c r="AP56" s="48"/>
      <c r="AQ56" s="44"/>
      <c r="AR56" s="46"/>
      <c r="AS56" s="61"/>
      <c r="AT56" s="61"/>
      <c r="AU56" s="61"/>
      <c r="AV56" s="61"/>
      <c r="AW56" s="61"/>
      <c r="AX56" s="31" t="str">
        <f t="shared" si="16"/>
        <v>N/A</v>
      </c>
      <c r="AY56" s="31" t="str">
        <f t="shared" si="17"/>
        <v>N/A</v>
      </c>
      <c r="AZ56" s="31">
        <f>IF(ROUND($AJ56,2)&lt;0.6,0,VLOOKUP($AX56&amp;$AY56,'Rebate amounts (estimated)'!$F$3:$J$12,IF(ROUND($AJ56,2)&gt;=0.75,4,IF(AND(ROUND($AJ56,2)&lt;0.75,ROUND($AJ56,2)&gt;=0.7),3,IF(AND(ROUND($AJ56,2)&lt;0.7,ROUND($AJ56,2)&gt;=0.65),2,IF(AND(ROUND($AJ56,2)&lt;0.65,ROUND($AJ56,2)&gt;=0.6),1,0))))+1,"FALSE"))</f>
        <v>0</v>
      </c>
      <c r="BA56" s="31">
        <f>IF(ROUND($AJ56,2)&lt;0.6,0,VLOOKUP($AX56&amp;$AY56,'Rebate amounts (estimated)'!$F$15:$J$24,IF(ROUND($AJ56,2)&gt;=0.75,4,IF(AND(ROUND($AJ56,2)&lt;0.75,ROUND($AJ56,2)&gt;=0.7),3,IF(AND(ROUND($AJ56,2)&lt;0.7,ROUND($AJ56,2)&gt;=0.65),2,IF(AND(ROUND($AJ56,2)&lt;0.65,ROUND($AJ56,2)&gt;=0.6),1,0))))+1,"FALSE"))</f>
        <v>0</v>
      </c>
      <c r="BB56" s="31">
        <f>IF(ROUND($AJ56,2)&lt;0.6,0,VLOOKUP($AX56&amp;$AY56,'Rebate amounts (estimated)'!$F$27:$J$36,IF(ROUND($AJ56,2)&gt;=0.75,4,IF(AND(ROUND($AJ56,2)&lt;0.75,ROUND($AJ56,2)&gt;=0.7),3,IF(AND(ROUND($AJ56,2)&lt;0.7,ROUND($AJ56,2)&gt;=0.65),2,IF(AND(ROUND($AJ56,2)&lt;0.65,ROUND($AJ56,2)&gt;=0.6),1,0))))+1,"FALSE"))</f>
        <v>0</v>
      </c>
      <c r="BC56" s="31">
        <f>IF(ROUND($AJ56,2)&lt;0.6,0,VLOOKUP($AX56&amp;$AY56,'Rebate amounts (estimated)'!$F$39:$J$48,IF(ROUND($AJ56,2)&gt;=0.75,4,IF(AND(ROUND($AJ56,2)&lt;0.75,ROUND($AJ56,2)&gt;=0.7),3,IF(AND(ROUND($AJ56,2)&lt;0.7,ROUND($AJ56,2)&gt;=0.65),2,IF(AND(ROUND($AJ56,2)&lt;0.65,ROUND($AJ56,2)&gt;=0.6),1,0))))+1,"FALSE"))</f>
        <v>0</v>
      </c>
      <c r="BD56" s="32">
        <f t="shared" si="18"/>
        <v>0</v>
      </c>
      <c r="BE56" s="31" t="str">
        <f t="shared" si="19"/>
        <v/>
      </c>
      <c r="BF56" s="33" t="str">
        <f t="shared" si="20"/>
        <v/>
      </c>
      <c r="BG56" s="34" t="str">
        <f t="shared" si="21"/>
        <v/>
      </c>
      <c r="BH56" s="31">
        <f t="shared" si="15"/>
        <v>0</v>
      </c>
      <c r="BI56" s="33">
        <f t="shared" si="22"/>
        <v>0</v>
      </c>
      <c r="BJ56" s="34" t="e">
        <f t="shared" si="11"/>
        <v>#DIV/0!</v>
      </c>
    </row>
    <row r="57" spans="2:62" ht="13.5" thickBot="1" x14ac:dyDescent="0.25">
      <c r="B57" s="46"/>
      <c r="C57" s="44"/>
      <c r="D57" s="44"/>
      <c r="E57" s="44"/>
      <c r="F57" s="45"/>
      <c r="G57" s="48"/>
      <c r="H57" s="46"/>
      <c r="I57" s="44"/>
      <c r="J57" s="44"/>
      <c r="K57" s="44"/>
      <c r="L57" s="44"/>
      <c r="M57" s="44"/>
      <c r="N57" s="46"/>
      <c r="O57" s="46"/>
      <c r="P57" s="46"/>
      <c r="Q57" s="46"/>
      <c r="R57" s="46"/>
      <c r="S57" s="44"/>
      <c r="T57" s="44"/>
      <c r="U57" s="44"/>
      <c r="V57" s="44"/>
      <c r="W57" s="44"/>
      <c r="X57" s="44"/>
      <c r="Y57" s="44"/>
      <c r="Z57" s="47"/>
      <c r="AA57" s="47"/>
      <c r="AB57" s="44"/>
      <c r="AC57" s="44"/>
      <c r="AD57" s="44"/>
      <c r="AE57" s="82">
        <f t="shared" si="12"/>
        <v>0</v>
      </c>
      <c r="AF57" s="59"/>
      <c r="AG57" s="59"/>
      <c r="AH57" s="59"/>
      <c r="AI57" s="82">
        <f t="shared" si="13"/>
        <v>0</v>
      </c>
      <c r="AJ57" s="83">
        <f t="shared" si="14"/>
        <v>0</v>
      </c>
      <c r="AK57" s="46"/>
      <c r="AL57" s="48"/>
      <c r="AM57" s="44"/>
      <c r="AN57" s="60"/>
      <c r="AO57" s="60"/>
      <c r="AP57" s="48"/>
      <c r="AQ57" s="44"/>
      <c r="AR57" s="46"/>
      <c r="AS57" s="61"/>
      <c r="AT57" s="61"/>
      <c r="AU57" s="61"/>
      <c r="AV57" s="61"/>
      <c r="AW57" s="61"/>
      <c r="AX57" s="31" t="str">
        <f t="shared" si="16"/>
        <v>N/A</v>
      </c>
      <c r="AY57" s="31" t="str">
        <f t="shared" si="17"/>
        <v>N/A</v>
      </c>
      <c r="AZ57" s="31">
        <f>IF(ROUND($AJ57,2)&lt;0.6,0,VLOOKUP($AX57&amp;$AY57,'Rebate amounts (estimated)'!$F$3:$J$12,IF(ROUND($AJ57,2)&gt;=0.75,4,IF(AND(ROUND($AJ57,2)&lt;0.75,ROUND($AJ57,2)&gt;=0.7),3,IF(AND(ROUND($AJ57,2)&lt;0.7,ROUND($AJ57,2)&gt;=0.65),2,IF(AND(ROUND($AJ57,2)&lt;0.65,ROUND($AJ57,2)&gt;=0.6),1,0))))+1,"FALSE"))</f>
        <v>0</v>
      </c>
      <c r="BA57" s="31">
        <f>IF(ROUND($AJ57,2)&lt;0.6,0,VLOOKUP($AX57&amp;$AY57,'Rebate amounts (estimated)'!$F$15:$J$24,IF(ROUND($AJ57,2)&gt;=0.75,4,IF(AND(ROUND($AJ57,2)&lt;0.75,ROUND($AJ57,2)&gt;=0.7),3,IF(AND(ROUND($AJ57,2)&lt;0.7,ROUND($AJ57,2)&gt;=0.65),2,IF(AND(ROUND($AJ57,2)&lt;0.65,ROUND($AJ57,2)&gt;=0.6),1,0))))+1,"FALSE"))</f>
        <v>0</v>
      </c>
      <c r="BB57" s="31">
        <f>IF(ROUND($AJ57,2)&lt;0.6,0,VLOOKUP($AX57&amp;$AY57,'Rebate amounts (estimated)'!$F$27:$J$36,IF(ROUND($AJ57,2)&gt;=0.75,4,IF(AND(ROUND($AJ57,2)&lt;0.75,ROUND($AJ57,2)&gt;=0.7),3,IF(AND(ROUND($AJ57,2)&lt;0.7,ROUND($AJ57,2)&gt;=0.65),2,IF(AND(ROUND($AJ57,2)&lt;0.65,ROUND($AJ57,2)&gt;=0.6),1,0))))+1,"FALSE"))</f>
        <v>0</v>
      </c>
      <c r="BC57" s="31">
        <f>IF(ROUND($AJ57,2)&lt;0.6,0,VLOOKUP($AX57&amp;$AY57,'Rebate amounts (estimated)'!$F$39:$J$48,IF(ROUND($AJ57,2)&gt;=0.75,4,IF(AND(ROUND($AJ57,2)&lt;0.75,ROUND($AJ57,2)&gt;=0.7),3,IF(AND(ROUND($AJ57,2)&lt;0.7,ROUND($AJ57,2)&gt;=0.65),2,IF(AND(ROUND($AJ57,2)&lt;0.65,ROUND($AJ57,2)&gt;=0.6),1,0))))+1,"FALSE"))</f>
        <v>0</v>
      </c>
      <c r="BD57" s="32">
        <f t="shared" si="18"/>
        <v>0</v>
      </c>
      <c r="BE57" s="31" t="str">
        <f t="shared" si="19"/>
        <v/>
      </c>
      <c r="BF57" s="33" t="str">
        <f t="shared" si="20"/>
        <v/>
      </c>
      <c r="BG57" s="34" t="str">
        <f t="shared" si="21"/>
        <v/>
      </c>
      <c r="BH57" s="31">
        <f t="shared" si="15"/>
        <v>0</v>
      </c>
      <c r="BI57" s="33">
        <f t="shared" si="22"/>
        <v>0</v>
      </c>
      <c r="BJ57" s="34" t="e">
        <f t="shared" si="11"/>
        <v>#DIV/0!</v>
      </c>
    </row>
    <row r="58" spans="2:62" ht="13.5" thickBot="1" x14ac:dyDescent="0.25">
      <c r="B58" s="46"/>
      <c r="C58" s="44"/>
      <c r="D58" s="44"/>
      <c r="E58" s="44"/>
      <c r="F58" s="45"/>
      <c r="G58" s="48"/>
      <c r="H58" s="46"/>
      <c r="I58" s="44"/>
      <c r="J58" s="44"/>
      <c r="K58" s="44"/>
      <c r="L58" s="44"/>
      <c r="M58" s="44"/>
      <c r="N58" s="46"/>
      <c r="O58" s="46"/>
      <c r="P58" s="46"/>
      <c r="Q58" s="46"/>
      <c r="R58" s="46"/>
      <c r="S58" s="44"/>
      <c r="T58" s="44"/>
      <c r="U58" s="44"/>
      <c r="V58" s="44"/>
      <c r="W58" s="44"/>
      <c r="X58" s="44"/>
      <c r="Y58" s="44"/>
      <c r="Z58" s="47"/>
      <c r="AA58" s="47"/>
      <c r="AB58" s="44"/>
      <c r="AC58" s="44"/>
      <c r="AD58" s="44"/>
      <c r="AE58" s="82">
        <f t="shared" si="12"/>
        <v>0</v>
      </c>
      <c r="AF58" s="59"/>
      <c r="AG58" s="59"/>
      <c r="AH58" s="59"/>
      <c r="AI58" s="82">
        <f t="shared" si="13"/>
        <v>0</v>
      </c>
      <c r="AJ58" s="83">
        <f t="shared" si="14"/>
        <v>0</v>
      </c>
      <c r="AK58" s="46"/>
      <c r="AL58" s="48"/>
      <c r="AM58" s="44"/>
      <c r="AN58" s="60"/>
      <c r="AO58" s="60"/>
      <c r="AP58" s="48"/>
      <c r="AQ58" s="44"/>
      <c r="AR58" s="46"/>
      <c r="AS58" s="61"/>
      <c r="AT58" s="61"/>
      <c r="AU58" s="61"/>
      <c r="AV58" s="61"/>
      <c r="AW58" s="61"/>
      <c r="AX58" s="31" t="str">
        <f t="shared" si="16"/>
        <v>N/A</v>
      </c>
      <c r="AY58" s="31" t="str">
        <f t="shared" si="17"/>
        <v>N/A</v>
      </c>
      <c r="AZ58" s="31">
        <f>IF(ROUND($AJ58,2)&lt;0.6,0,VLOOKUP($AX58&amp;$AY58,'Rebate amounts (estimated)'!$F$3:$J$12,IF(ROUND($AJ58,2)&gt;=0.75,4,IF(AND(ROUND($AJ58,2)&lt;0.75,ROUND($AJ58,2)&gt;=0.7),3,IF(AND(ROUND($AJ58,2)&lt;0.7,ROUND($AJ58,2)&gt;=0.65),2,IF(AND(ROUND($AJ58,2)&lt;0.65,ROUND($AJ58,2)&gt;=0.6),1,0))))+1,"FALSE"))</f>
        <v>0</v>
      </c>
      <c r="BA58" s="31">
        <f>IF(ROUND($AJ58,2)&lt;0.6,0,VLOOKUP($AX58&amp;$AY58,'Rebate amounts (estimated)'!$F$15:$J$24,IF(ROUND($AJ58,2)&gt;=0.75,4,IF(AND(ROUND($AJ58,2)&lt;0.75,ROUND($AJ58,2)&gt;=0.7),3,IF(AND(ROUND($AJ58,2)&lt;0.7,ROUND($AJ58,2)&gt;=0.65),2,IF(AND(ROUND($AJ58,2)&lt;0.65,ROUND($AJ58,2)&gt;=0.6),1,0))))+1,"FALSE"))</f>
        <v>0</v>
      </c>
      <c r="BB58" s="31">
        <f>IF(ROUND($AJ58,2)&lt;0.6,0,VLOOKUP($AX58&amp;$AY58,'Rebate amounts (estimated)'!$F$27:$J$36,IF(ROUND($AJ58,2)&gt;=0.75,4,IF(AND(ROUND($AJ58,2)&lt;0.75,ROUND($AJ58,2)&gt;=0.7),3,IF(AND(ROUND($AJ58,2)&lt;0.7,ROUND($AJ58,2)&gt;=0.65),2,IF(AND(ROUND($AJ58,2)&lt;0.65,ROUND($AJ58,2)&gt;=0.6),1,0))))+1,"FALSE"))</f>
        <v>0</v>
      </c>
      <c r="BC58" s="31">
        <f>IF(ROUND($AJ58,2)&lt;0.6,0,VLOOKUP($AX58&amp;$AY58,'Rebate amounts (estimated)'!$F$39:$J$48,IF(ROUND($AJ58,2)&gt;=0.75,4,IF(AND(ROUND($AJ58,2)&lt;0.75,ROUND($AJ58,2)&gt;=0.7),3,IF(AND(ROUND($AJ58,2)&lt;0.7,ROUND($AJ58,2)&gt;=0.65),2,IF(AND(ROUND($AJ58,2)&lt;0.65,ROUND($AJ58,2)&gt;=0.6),1,0))))+1,"FALSE"))</f>
        <v>0</v>
      </c>
      <c r="BD58" s="32">
        <f t="shared" si="18"/>
        <v>0</v>
      </c>
      <c r="BE58" s="31" t="str">
        <f t="shared" si="19"/>
        <v/>
      </c>
      <c r="BF58" s="33" t="str">
        <f t="shared" si="20"/>
        <v/>
      </c>
      <c r="BG58" s="34" t="str">
        <f t="shared" si="21"/>
        <v/>
      </c>
      <c r="BH58" s="31">
        <f t="shared" si="15"/>
        <v>0</v>
      </c>
      <c r="BI58" s="33">
        <f t="shared" si="22"/>
        <v>0</v>
      </c>
      <c r="BJ58" s="34" t="e">
        <f t="shared" si="11"/>
        <v>#DIV/0!</v>
      </c>
    </row>
    <row r="59" spans="2:62" ht="13.5" thickBot="1" x14ac:dyDescent="0.25">
      <c r="B59" s="46"/>
      <c r="C59" s="44"/>
      <c r="D59" s="44"/>
      <c r="E59" s="44"/>
      <c r="F59" s="45"/>
      <c r="G59" s="48"/>
      <c r="H59" s="46"/>
      <c r="I59" s="44"/>
      <c r="J59" s="44"/>
      <c r="K59" s="44"/>
      <c r="L59" s="44"/>
      <c r="M59" s="44"/>
      <c r="N59" s="46"/>
      <c r="O59" s="46"/>
      <c r="P59" s="46"/>
      <c r="Q59" s="46"/>
      <c r="R59" s="46"/>
      <c r="S59" s="44"/>
      <c r="T59" s="44"/>
      <c r="U59" s="44"/>
      <c r="V59" s="44"/>
      <c r="W59" s="44"/>
      <c r="X59" s="44"/>
      <c r="Y59" s="44"/>
      <c r="Z59" s="47"/>
      <c r="AA59" s="47"/>
      <c r="AB59" s="44"/>
      <c r="AC59" s="44"/>
      <c r="AD59" s="44"/>
      <c r="AE59" s="82">
        <f t="shared" si="12"/>
        <v>0</v>
      </c>
      <c r="AF59" s="59"/>
      <c r="AG59" s="59"/>
      <c r="AH59" s="59"/>
      <c r="AI59" s="82">
        <f t="shared" si="13"/>
        <v>0</v>
      </c>
      <c r="AJ59" s="83">
        <f t="shared" si="14"/>
        <v>0</v>
      </c>
      <c r="AK59" s="46"/>
      <c r="AL59" s="48"/>
      <c r="AM59" s="44"/>
      <c r="AN59" s="60"/>
      <c r="AO59" s="60"/>
      <c r="AP59" s="48"/>
      <c r="AQ59" s="44"/>
      <c r="AR59" s="46"/>
      <c r="AS59" s="61"/>
      <c r="AT59" s="61"/>
      <c r="AU59" s="61"/>
      <c r="AV59" s="61"/>
      <c r="AW59" s="61"/>
      <c r="AX59" s="31" t="str">
        <f t="shared" si="16"/>
        <v>N/A</v>
      </c>
      <c r="AY59" s="31" t="str">
        <f t="shared" si="17"/>
        <v>N/A</v>
      </c>
      <c r="AZ59" s="31">
        <f>IF(ROUND($AJ59,2)&lt;0.6,0,VLOOKUP($AX59&amp;$AY59,'Rebate amounts (estimated)'!$F$3:$J$12,IF(ROUND($AJ59,2)&gt;=0.75,4,IF(AND(ROUND($AJ59,2)&lt;0.75,ROUND($AJ59,2)&gt;=0.7),3,IF(AND(ROUND($AJ59,2)&lt;0.7,ROUND($AJ59,2)&gt;=0.65),2,IF(AND(ROUND($AJ59,2)&lt;0.65,ROUND($AJ59,2)&gt;=0.6),1,0))))+1,"FALSE"))</f>
        <v>0</v>
      </c>
      <c r="BA59" s="31">
        <f>IF(ROUND($AJ59,2)&lt;0.6,0,VLOOKUP($AX59&amp;$AY59,'Rebate amounts (estimated)'!$F$15:$J$24,IF(ROUND($AJ59,2)&gt;=0.75,4,IF(AND(ROUND($AJ59,2)&lt;0.75,ROUND($AJ59,2)&gt;=0.7),3,IF(AND(ROUND($AJ59,2)&lt;0.7,ROUND($AJ59,2)&gt;=0.65),2,IF(AND(ROUND($AJ59,2)&lt;0.65,ROUND($AJ59,2)&gt;=0.6),1,0))))+1,"FALSE"))</f>
        <v>0</v>
      </c>
      <c r="BB59" s="31">
        <f>IF(ROUND($AJ59,2)&lt;0.6,0,VLOOKUP($AX59&amp;$AY59,'Rebate amounts (estimated)'!$F$27:$J$36,IF(ROUND($AJ59,2)&gt;=0.75,4,IF(AND(ROUND($AJ59,2)&lt;0.75,ROUND($AJ59,2)&gt;=0.7),3,IF(AND(ROUND($AJ59,2)&lt;0.7,ROUND($AJ59,2)&gt;=0.65),2,IF(AND(ROUND($AJ59,2)&lt;0.65,ROUND($AJ59,2)&gt;=0.6),1,0))))+1,"FALSE"))</f>
        <v>0</v>
      </c>
      <c r="BC59" s="31">
        <f>IF(ROUND($AJ59,2)&lt;0.6,0,VLOOKUP($AX59&amp;$AY59,'Rebate amounts (estimated)'!$F$39:$J$48,IF(ROUND($AJ59,2)&gt;=0.75,4,IF(AND(ROUND($AJ59,2)&lt;0.75,ROUND($AJ59,2)&gt;=0.7),3,IF(AND(ROUND($AJ59,2)&lt;0.7,ROUND($AJ59,2)&gt;=0.65),2,IF(AND(ROUND($AJ59,2)&lt;0.65,ROUND($AJ59,2)&gt;=0.6),1,0))))+1,"FALSE"))</f>
        <v>0</v>
      </c>
      <c r="BD59" s="32">
        <f t="shared" si="18"/>
        <v>0</v>
      </c>
      <c r="BE59" s="31" t="str">
        <f t="shared" si="19"/>
        <v/>
      </c>
      <c r="BF59" s="33" t="str">
        <f t="shared" si="20"/>
        <v/>
      </c>
      <c r="BG59" s="34" t="str">
        <f t="shared" si="21"/>
        <v/>
      </c>
      <c r="BH59" s="31">
        <f t="shared" si="15"/>
        <v>0</v>
      </c>
      <c r="BI59" s="33">
        <f t="shared" si="22"/>
        <v>0</v>
      </c>
      <c r="BJ59" s="34" t="e">
        <f t="shared" si="11"/>
        <v>#DIV/0!</v>
      </c>
    </row>
    <row r="60" spans="2:62" ht="13.5" thickBot="1" x14ac:dyDescent="0.25">
      <c r="B60" s="46"/>
      <c r="C60" s="44"/>
      <c r="D60" s="44"/>
      <c r="E60" s="44"/>
      <c r="F60" s="45"/>
      <c r="G60" s="48"/>
      <c r="H60" s="46"/>
      <c r="I60" s="44"/>
      <c r="J60" s="44"/>
      <c r="K60" s="44"/>
      <c r="L60" s="44"/>
      <c r="M60" s="44"/>
      <c r="N60" s="46"/>
      <c r="O60" s="46"/>
      <c r="P60" s="46"/>
      <c r="Q60" s="46"/>
      <c r="R60" s="46"/>
      <c r="S60" s="44"/>
      <c r="T60" s="44"/>
      <c r="U60" s="44"/>
      <c r="V60" s="44"/>
      <c r="W60" s="44"/>
      <c r="X60" s="44"/>
      <c r="Y60" s="44"/>
      <c r="Z60" s="47"/>
      <c r="AA60" s="47"/>
      <c r="AB60" s="44"/>
      <c r="AC60" s="44"/>
      <c r="AD60" s="44"/>
      <c r="AE60" s="82">
        <f t="shared" si="12"/>
        <v>0</v>
      </c>
      <c r="AF60" s="59"/>
      <c r="AG60" s="59"/>
      <c r="AH60" s="59"/>
      <c r="AI60" s="82">
        <f t="shared" si="13"/>
        <v>0</v>
      </c>
      <c r="AJ60" s="83">
        <f t="shared" si="14"/>
        <v>0</v>
      </c>
      <c r="AK60" s="46"/>
      <c r="AL60" s="48"/>
      <c r="AM60" s="44"/>
      <c r="AN60" s="60"/>
      <c r="AO60" s="60"/>
      <c r="AP60" s="48"/>
      <c r="AQ60" s="44"/>
      <c r="AR60" s="46"/>
      <c r="AS60" s="61"/>
      <c r="AT60" s="61"/>
      <c r="AU60" s="61"/>
      <c r="AV60" s="61"/>
      <c r="AW60" s="61"/>
      <c r="AX60" s="31" t="str">
        <f t="shared" si="16"/>
        <v>N/A</v>
      </c>
      <c r="AY60" s="31" t="str">
        <f t="shared" si="17"/>
        <v>N/A</v>
      </c>
      <c r="AZ60" s="31">
        <f>IF(ROUND($AJ60,2)&lt;0.6,0,VLOOKUP($AX60&amp;$AY60,'Rebate amounts (estimated)'!$F$3:$J$12,IF(ROUND($AJ60,2)&gt;=0.75,4,IF(AND(ROUND($AJ60,2)&lt;0.75,ROUND($AJ60,2)&gt;=0.7),3,IF(AND(ROUND($AJ60,2)&lt;0.7,ROUND($AJ60,2)&gt;=0.65),2,IF(AND(ROUND($AJ60,2)&lt;0.65,ROUND($AJ60,2)&gt;=0.6),1,0))))+1,"FALSE"))</f>
        <v>0</v>
      </c>
      <c r="BA60" s="31">
        <f>IF(ROUND($AJ60,2)&lt;0.6,0,VLOOKUP($AX60&amp;$AY60,'Rebate amounts (estimated)'!$F$15:$J$24,IF(ROUND($AJ60,2)&gt;=0.75,4,IF(AND(ROUND($AJ60,2)&lt;0.75,ROUND($AJ60,2)&gt;=0.7),3,IF(AND(ROUND($AJ60,2)&lt;0.7,ROUND($AJ60,2)&gt;=0.65),2,IF(AND(ROUND($AJ60,2)&lt;0.65,ROUND($AJ60,2)&gt;=0.6),1,0))))+1,"FALSE"))</f>
        <v>0</v>
      </c>
      <c r="BB60" s="31">
        <f>IF(ROUND($AJ60,2)&lt;0.6,0,VLOOKUP($AX60&amp;$AY60,'Rebate amounts (estimated)'!$F$27:$J$36,IF(ROUND($AJ60,2)&gt;=0.75,4,IF(AND(ROUND($AJ60,2)&lt;0.75,ROUND($AJ60,2)&gt;=0.7),3,IF(AND(ROUND($AJ60,2)&lt;0.7,ROUND($AJ60,2)&gt;=0.65),2,IF(AND(ROUND($AJ60,2)&lt;0.65,ROUND($AJ60,2)&gt;=0.6),1,0))))+1,"FALSE"))</f>
        <v>0</v>
      </c>
      <c r="BC60" s="31">
        <f>IF(ROUND($AJ60,2)&lt;0.6,0,VLOOKUP($AX60&amp;$AY60,'Rebate amounts (estimated)'!$F$39:$J$48,IF(ROUND($AJ60,2)&gt;=0.75,4,IF(AND(ROUND($AJ60,2)&lt;0.75,ROUND($AJ60,2)&gt;=0.7),3,IF(AND(ROUND($AJ60,2)&lt;0.7,ROUND($AJ60,2)&gt;=0.65),2,IF(AND(ROUND($AJ60,2)&lt;0.65,ROUND($AJ60,2)&gt;=0.6),1,0))))+1,"FALSE"))</f>
        <v>0</v>
      </c>
      <c r="BD60" s="32">
        <f t="shared" si="18"/>
        <v>0</v>
      </c>
      <c r="BE60" s="31" t="str">
        <f t="shared" si="19"/>
        <v/>
      </c>
      <c r="BF60" s="33" t="str">
        <f t="shared" si="20"/>
        <v/>
      </c>
      <c r="BG60" s="34" t="str">
        <f t="shared" si="21"/>
        <v/>
      </c>
      <c r="BH60" s="31">
        <f t="shared" si="15"/>
        <v>0</v>
      </c>
      <c r="BI60" s="33">
        <f t="shared" si="22"/>
        <v>0</v>
      </c>
      <c r="BJ60" s="34" t="e">
        <f t="shared" si="11"/>
        <v>#DIV/0!</v>
      </c>
    </row>
    <row r="61" spans="2:62" ht="13.5" thickBot="1" x14ac:dyDescent="0.25">
      <c r="B61" s="46"/>
      <c r="C61" s="44"/>
      <c r="D61" s="44"/>
      <c r="E61" s="44"/>
      <c r="F61" s="45"/>
      <c r="G61" s="48"/>
      <c r="H61" s="46"/>
      <c r="I61" s="44"/>
      <c r="J61" s="44"/>
      <c r="K61" s="44"/>
      <c r="L61" s="44"/>
      <c r="M61" s="44"/>
      <c r="N61" s="46"/>
      <c r="O61" s="46"/>
      <c r="P61" s="46"/>
      <c r="Q61" s="46"/>
      <c r="R61" s="46"/>
      <c r="S61" s="44"/>
      <c r="T61" s="44"/>
      <c r="U61" s="44"/>
      <c r="V61" s="44"/>
      <c r="W61" s="44"/>
      <c r="X61" s="44"/>
      <c r="Y61" s="44"/>
      <c r="Z61" s="47"/>
      <c r="AA61" s="47"/>
      <c r="AB61" s="44"/>
      <c r="AC61" s="44"/>
      <c r="AD61" s="44"/>
      <c r="AE61" s="82">
        <f t="shared" si="12"/>
        <v>0</v>
      </c>
      <c r="AF61" s="59"/>
      <c r="AG61" s="59"/>
      <c r="AH61" s="59"/>
      <c r="AI61" s="82">
        <f t="shared" si="13"/>
        <v>0</v>
      </c>
      <c r="AJ61" s="83">
        <f t="shared" si="14"/>
        <v>0</v>
      </c>
      <c r="AK61" s="46"/>
      <c r="AL61" s="48"/>
      <c r="AM61" s="44"/>
      <c r="AN61" s="60"/>
      <c r="AO61" s="60"/>
      <c r="AP61" s="48"/>
      <c r="AQ61" s="44"/>
      <c r="AR61" s="46"/>
      <c r="AS61" s="61"/>
      <c r="AT61" s="61"/>
      <c r="AU61" s="61"/>
      <c r="AV61" s="61"/>
      <c r="AW61" s="61"/>
      <c r="AX61" s="31" t="str">
        <f t="shared" si="16"/>
        <v>N/A</v>
      </c>
      <c r="AY61" s="31" t="str">
        <f t="shared" si="17"/>
        <v>N/A</v>
      </c>
      <c r="AZ61" s="31">
        <f>IF(ROUND($AJ61,2)&lt;0.6,0,VLOOKUP($AX61&amp;$AY61,'Rebate amounts (estimated)'!$F$3:$J$12,IF(ROUND($AJ61,2)&gt;=0.75,4,IF(AND(ROUND($AJ61,2)&lt;0.75,ROUND($AJ61,2)&gt;=0.7),3,IF(AND(ROUND($AJ61,2)&lt;0.7,ROUND($AJ61,2)&gt;=0.65),2,IF(AND(ROUND($AJ61,2)&lt;0.65,ROUND($AJ61,2)&gt;=0.6),1,0))))+1,"FALSE"))</f>
        <v>0</v>
      </c>
      <c r="BA61" s="31">
        <f>IF(ROUND($AJ61,2)&lt;0.6,0,VLOOKUP($AX61&amp;$AY61,'Rebate amounts (estimated)'!$F$15:$J$24,IF(ROUND($AJ61,2)&gt;=0.75,4,IF(AND(ROUND($AJ61,2)&lt;0.75,ROUND($AJ61,2)&gt;=0.7),3,IF(AND(ROUND($AJ61,2)&lt;0.7,ROUND($AJ61,2)&gt;=0.65),2,IF(AND(ROUND($AJ61,2)&lt;0.65,ROUND($AJ61,2)&gt;=0.6),1,0))))+1,"FALSE"))</f>
        <v>0</v>
      </c>
      <c r="BB61" s="31">
        <f>IF(ROUND($AJ61,2)&lt;0.6,0,VLOOKUP($AX61&amp;$AY61,'Rebate amounts (estimated)'!$F$27:$J$36,IF(ROUND($AJ61,2)&gt;=0.75,4,IF(AND(ROUND($AJ61,2)&lt;0.75,ROUND($AJ61,2)&gt;=0.7),3,IF(AND(ROUND($AJ61,2)&lt;0.7,ROUND($AJ61,2)&gt;=0.65),2,IF(AND(ROUND($AJ61,2)&lt;0.65,ROUND($AJ61,2)&gt;=0.6),1,0))))+1,"FALSE"))</f>
        <v>0</v>
      </c>
      <c r="BC61" s="31">
        <f>IF(ROUND($AJ61,2)&lt;0.6,0,VLOOKUP($AX61&amp;$AY61,'Rebate amounts (estimated)'!$F$39:$J$48,IF(ROUND($AJ61,2)&gt;=0.75,4,IF(AND(ROUND($AJ61,2)&lt;0.75,ROUND($AJ61,2)&gt;=0.7),3,IF(AND(ROUND($AJ61,2)&lt;0.7,ROUND($AJ61,2)&gt;=0.65),2,IF(AND(ROUND($AJ61,2)&lt;0.65,ROUND($AJ61,2)&gt;=0.6),1,0))))+1,"FALSE"))</f>
        <v>0</v>
      </c>
      <c r="BD61" s="32">
        <f t="shared" si="18"/>
        <v>0</v>
      </c>
      <c r="BE61" s="31" t="str">
        <f t="shared" si="19"/>
        <v/>
      </c>
      <c r="BF61" s="33" t="str">
        <f t="shared" si="20"/>
        <v/>
      </c>
      <c r="BG61" s="34" t="str">
        <f t="shared" si="21"/>
        <v/>
      </c>
      <c r="BH61" s="31">
        <f t="shared" si="15"/>
        <v>0</v>
      </c>
      <c r="BI61" s="33">
        <f t="shared" si="22"/>
        <v>0</v>
      </c>
      <c r="BJ61" s="34" t="e">
        <f t="shared" si="11"/>
        <v>#DIV/0!</v>
      </c>
    </row>
    <row r="62" spans="2:62" ht="13.5" thickBot="1" x14ac:dyDescent="0.25">
      <c r="B62" s="46"/>
      <c r="C62" s="44"/>
      <c r="D62" s="44"/>
      <c r="E62" s="44"/>
      <c r="F62" s="45"/>
      <c r="G62" s="48"/>
      <c r="H62" s="46"/>
      <c r="I62" s="44"/>
      <c r="J62" s="44"/>
      <c r="K62" s="44"/>
      <c r="L62" s="44"/>
      <c r="M62" s="44"/>
      <c r="N62" s="46"/>
      <c r="O62" s="46"/>
      <c r="P62" s="46"/>
      <c r="Q62" s="46"/>
      <c r="R62" s="46"/>
      <c r="S62" s="44"/>
      <c r="T62" s="44"/>
      <c r="U62" s="44"/>
      <c r="V62" s="44"/>
      <c r="W62" s="44"/>
      <c r="X62" s="44"/>
      <c r="Y62" s="44"/>
      <c r="Z62" s="47"/>
      <c r="AA62" s="47"/>
      <c r="AB62" s="44"/>
      <c r="AC62" s="44"/>
      <c r="AD62" s="44"/>
      <c r="AE62" s="82">
        <f t="shared" si="12"/>
        <v>0</v>
      </c>
      <c r="AF62" s="59"/>
      <c r="AG62" s="59"/>
      <c r="AH62" s="59"/>
      <c r="AI62" s="82">
        <f t="shared" si="13"/>
        <v>0</v>
      </c>
      <c r="AJ62" s="83">
        <f t="shared" si="14"/>
        <v>0</v>
      </c>
      <c r="AK62" s="46"/>
      <c r="AL62" s="48"/>
      <c r="AM62" s="44"/>
      <c r="AN62" s="60"/>
      <c r="AO62" s="60"/>
      <c r="AP62" s="48"/>
      <c r="AQ62" s="44"/>
      <c r="AR62" s="46"/>
      <c r="AS62" s="61"/>
      <c r="AT62" s="61"/>
      <c r="AU62" s="61"/>
      <c r="AV62" s="61"/>
      <c r="AW62" s="61"/>
      <c r="AX62" s="31" t="str">
        <f t="shared" si="16"/>
        <v>N/A</v>
      </c>
      <c r="AY62" s="31" t="str">
        <f t="shared" si="17"/>
        <v>N/A</v>
      </c>
      <c r="AZ62" s="31">
        <f>IF(ROUND($AJ62,2)&lt;0.6,0,VLOOKUP($AX62&amp;$AY62,'Rebate amounts (estimated)'!$F$3:$J$12,IF(ROUND($AJ62,2)&gt;=0.75,4,IF(AND(ROUND($AJ62,2)&lt;0.75,ROUND($AJ62,2)&gt;=0.7),3,IF(AND(ROUND($AJ62,2)&lt;0.7,ROUND($AJ62,2)&gt;=0.65),2,IF(AND(ROUND($AJ62,2)&lt;0.65,ROUND($AJ62,2)&gt;=0.6),1,0))))+1,"FALSE"))</f>
        <v>0</v>
      </c>
      <c r="BA62" s="31">
        <f>IF(ROUND($AJ62,2)&lt;0.6,0,VLOOKUP($AX62&amp;$AY62,'Rebate amounts (estimated)'!$F$15:$J$24,IF(ROUND($AJ62,2)&gt;=0.75,4,IF(AND(ROUND($AJ62,2)&lt;0.75,ROUND($AJ62,2)&gt;=0.7),3,IF(AND(ROUND($AJ62,2)&lt;0.7,ROUND($AJ62,2)&gt;=0.65),2,IF(AND(ROUND($AJ62,2)&lt;0.65,ROUND($AJ62,2)&gt;=0.6),1,0))))+1,"FALSE"))</f>
        <v>0</v>
      </c>
      <c r="BB62" s="31">
        <f>IF(ROUND($AJ62,2)&lt;0.6,0,VLOOKUP($AX62&amp;$AY62,'Rebate amounts (estimated)'!$F$27:$J$36,IF(ROUND($AJ62,2)&gt;=0.75,4,IF(AND(ROUND($AJ62,2)&lt;0.75,ROUND($AJ62,2)&gt;=0.7),3,IF(AND(ROUND($AJ62,2)&lt;0.7,ROUND($AJ62,2)&gt;=0.65),2,IF(AND(ROUND($AJ62,2)&lt;0.65,ROUND($AJ62,2)&gt;=0.6),1,0))))+1,"FALSE"))</f>
        <v>0</v>
      </c>
      <c r="BC62" s="31">
        <f>IF(ROUND($AJ62,2)&lt;0.6,0,VLOOKUP($AX62&amp;$AY62,'Rebate amounts (estimated)'!$F$39:$J$48,IF(ROUND($AJ62,2)&gt;=0.75,4,IF(AND(ROUND($AJ62,2)&lt;0.75,ROUND($AJ62,2)&gt;=0.7),3,IF(AND(ROUND($AJ62,2)&lt;0.7,ROUND($AJ62,2)&gt;=0.65),2,IF(AND(ROUND($AJ62,2)&lt;0.65,ROUND($AJ62,2)&gt;=0.6),1,0))))+1,"FALSE"))</f>
        <v>0</v>
      </c>
      <c r="BD62" s="32">
        <f t="shared" si="18"/>
        <v>0</v>
      </c>
      <c r="BE62" s="31" t="str">
        <f t="shared" si="19"/>
        <v/>
      </c>
      <c r="BF62" s="33" t="str">
        <f t="shared" si="20"/>
        <v/>
      </c>
      <c r="BG62" s="34" t="str">
        <f t="shared" si="21"/>
        <v/>
      </c>
      <c r="BH62" s="31">
        <f t="shared" si="15"/>
        <v>0</v>
      </c>
      <c r="BI62" s="33">
        <f t="shared" si="22"/>
        <v>0</v>
      </c>
      <c r="BJ62" s="34" t="e">
        <f t="shared" si="11"/>
        <v>#DIV/0!</v>
      </c>
    </row>
    <row r="63" spans="2:62" ht="13.5" thickBot="1" x14ac:dyDescent="0.25">
      <c r="B63" s="46"/>
      <c r="C63" s="44"/>
      <c r="D63" s="44"/>
      <c r="E63" s="44"/>
      <c r="F63" s="45"/>
      <c r="G63" s="48"/>
      <c r="H63" s="46"/>
      <c r="I63" s="44"/>
      <c r="J63" s="44"/>
      <c r="K63" s="44"/>
      <c r="L63" s="44"/>
      <c r="M63" s="44"/>
      <c r="N63" s="46"/>
      <c r="O63" s="46"/>
      <c r="P63" s="46"/>
      <c r="Q63" s="46"/>
      <c r="R63" s="46"/>
      <c r="S63" s="44"/>
      <c r="T63" s="44"/>
      <c r="U63" s="44"/>
      <c r="V63" s="44"/>
      <c r="W63" s="44"/>
      <c r="X63" s="44"/>
      <c r="Y63" s="44"/>
      <c r="Z63" s="47"/>
      <c r="AA63" s="47"/>
      <c r="AB63" s="44"/>
      <c r="AC63" s="44"/>
      <c r="AD63" s="44"/>
      <c r="AE63" s="82">
        <f t="shared" si="12"/>
        <v>0</v>
      </c>
      <c r="AF63" s="59"/>
      <c r="AG63" s="59"/>
      <c r="AH63" s="59"/>
      <c r="AI63" s="82">
        <f t="shared" si="13"/>
        <v>0</v>
      </c>
      <c r="AJ63" s="83">
        <f t="shared" si="14"/>
        <v>0</v>
      </c>
      <c r="AK63" s="46"/>
      <c r="AL63" s="48"/>
      <c r="AM63" s="44"/>
      <c r="AN63" s="60"/>
      <c r="AO63" s="60"/>
      <c r="AP63" s="48"/>
      <c r="AQ63" s="44"/>
      <c r="AR63" s="46"/>
      <c r="AS63" s="61"/>
      <c r="AT63" s="61"/>
      <c r="AU63" s="61"/>
      <c r="AV63" s="61"/>
      <c r="AW63" s="61"/>
      <c r="AX63" s="31" t="str">
        <f t="shared" si="16"/>
        <v>N/A</v>
      </c>
      <c r="AY63" s="31" t="str">
        <f t="shared" si="17"/>
        <v>N/A</v>
      </c>
      <c r="AZ63" s="31">
        <f>IF(ROUND($AJ63,2)&lt;0.6,0,VLOOKUP($AX63&amp;$AY63,'Rebate amounts (estimated)'!$F$3:$J$12,IF(ROUND($AJ63,2)&gt;=0.75,4,IF(AND(ROUND($AJ63,2)&lt;0.75,ROUND($AJ63,2)&gt;=0.7),3,IF(AND(ROUND($AJ63,2)&lt;0.7,ROUND($AJ63,2)&gt;=0.65),2,IF(AND(ROUND($AJ63,2)&lt;0.65,ROUND($AJ63,2)&gt;=0.6),1,0))))+1,"FALSE"))</f>
        <v>0</v>
      </c>
      <c r="BA63" s="31">
        <f>IF(ROUND($AJ63,2)&lt;0.6,0,VLOOKUP($AX63&amp;$AY63,'Rebate amounts (estimated)'!$F$15:$J$24,IF(ROUND($AJ63,2)&gt;=0.75,4,IF(AND(ROUND($AJ63,2)&lt;0.75,ROUND($AJ63,2)&gt;=0.7),3,IF(AND(ROUND($AJ63,2)&lt;0.7,ROUND($AJ63,2)&gt;=0.65),2,IF(AND(ROUND($AJ63,2)&lt;0.65,ROUND($AJ63,2)&gt;=0.6),1,0))))+1,"FALSE"))</f>
        <v>0</v>
      </c>
      <c r="BB63" s="31">
        <f>IF(ROUND($AJ63,2)&lt;0.6,0,VLOOKUP($AX63&amp;$AY63,'Rebate amounts (estimated)'!$F$27:$J$36,IF(ROUND($AJ63,2)&gt;=0.75,4,IF(AND(ROUND($AJ63,2)&lt;0.75,ROUND($AJ63,2)&gt;=0.7),3,IF(AND(ROUND($AJ63,2)&lt;0.7,ROUND($AJ63,2)&gt;=0.65),2,IF(AND(ROUND($AJ63,2)&lt;0.65,ROUND($AJ63,2)&gt;=0.6),1,0))))+1,"FALSE"))</f>
        <v>0</v>
      </c>
      <c r="BC63" s="31">
        <f>IF(ROUND($AJ63,2)&lt;0.6,0,VLOOKUP($AX63&amp;$AY63,'Rebate amounts (estimated)'!$F$39:$J$48,IF(ROUND($AJ63,2)&gt;=0.75,4,IF(AND(ROUND($AJ63,2)&lt;0.75,ROUND($AJ63,2)&gt;=0.7),3,IF(AND(ROUND($AJ63,2)&lt;0.7,ROUND($AJ63,2)&gt;=0.65),2,IF(AND(ROUND($AJ63,2)&lt;0.65,ROUND($AJ63,2)&gt;=0.6),1,0))))+1,"FALSE"))</f>
        <v>0</v>
      </c>
      <c r="BD63" s="32">
        <f t="shared" si="18"/>
        <v>0</v>
      </c>
      <c r="BE63" s="31" t="str">
        <f t="shared" si="19"/>
        <v/>
      </c>
      <c r="BF63" s="33" t="str">
        <f t="shared" si="20"/>
        <v/>
      </c>
      <c r="BG63" s="34" t="str">
        <f t="shared" si="21"/>
        <v/>
      </c>
      <c r="BH63" s="31">
        <f t="shared" si="15"/>
        <v>0</v>
      </c>
      <c r="BI63" s="33">
        <f t="shared" si="22"/>
        <v>0</v>
      </c>
      <c r="BJ63" s="34" t="e">
        <f t="shared" si="11"/>
        <v>#DIV/0!</v>
      </c>
    </row>
    <row r="64" spans="2:62" ht="13.5" thickBot="1" x14ac:dyDescent="0.25">
      <c r="B64" s="46"/>
      <c r="C64" s="44"/>
      <c r="D64" s="44"/>
      <c r="E64" s="44"/>
      <c r="F64" s="45"/>
      <c r="G64" s="48"/>
      <c r="H64" s="46"/>
      <c r="I64" s="44"/>
      <c r="J64" s="44"/>
      <c r="K64" s="44"/>
      <c r="L64" s="44"/>
      <c r="M64" s="44"/>
      <c r="N64" s="46"/>
      <c r="O64" s="46"/>
      <c r="P64" s="46"/>
      <c r="Q64" s="46"/>
      <c r="R64" s="46"/>
      <c r="S64" s="44"/>
      <c r="T64" s="44"/>
      <c r="U64" s="44"/>
      <c r="V64" s="44"/>
      <c r="W64" s="44"/>
      <c r="X64" s="44"/>
      <c r="Y64" s="44"/>
      <c r="Z64" s="47"/>
      <c r="AA64" s="47"/>
      <c r="AB64" s="44"/>
      <c r="AC64" s="44"/>
      <c r="AD64" s="44"/>
      <c r="AE64" s="82">
        <f t="shared" si="12"/>
        <v>0</v>
      </c>
      <c r="AF64" s="59"/>
      <c r="AG64" s="59"/>
      <c r="AH64" s="59"/>
      <c r="AI64" s="82">
        <f t="shared" si="13"/>
        <v>0</v>
      </c>
      <c r="AJ64" s="83">
        <f t="shared" si="14"/>
        <v>0</v>
      </c>
      <c r="AK64" s="46"/>
      <c r="AL64" s="48"/>
      <c r="AM64" s="44"/>
      <c r="AN64" s="60"/>
      <c r="AO64" s="60"/>
      <c r="AP64" s="48"/>
      <c r="AQ64" s="44"/>
      <c r="AR64" s="46"/>
      <c r="AS64" s="61"/>
      <c r="AT64" s="61"/>
      <c r="AU64" s="61"/>
      <c r="AV64" s="61"/>
      <c r="AW64" s="61"/>
      <c r="AX64" s="31" t="str">
        <f t="shared" si="16"/>
        <v>N/A</v>
      </c>
      <c r="AY64" s="31" t="str">
        <f t="shared" si="17"/>
        <v>N/A</v>
      </c>
      <c r="AZ64" s="31">
        <f>IF(ROUND($AJ64,2)&lt;0.6,0,VLOOKUP($AX64&amp;$AY64,'Rebate amounts (estimated)'!$F$3:$J$12,IF(ROUND($AJ64,2)&gt;=0.75,4,IF(AND(ROUND($AJ64,2)&lt;0.75,ROUND($AJ64,2)&gt;=0.7),3,IF(AND(ROUND($AJ64,2)&lt;0.7,ROUND($AJ64,2)&gt;=0.65),2,IF(AND(ROUND($AJ64,2)&lt;0.65,ROUND($AJ64,2)&gt;=0.6),1,0))))+1,"FALSE"))</f>
        <v>0</v>
      </c>
      <c r="BA64" s="31">
        <f>IF(ROUND($AJ64,2)&lt;0.6,0,VLOOKUP($AX64&amp;$AY64,'Rebate amounts (estimated)'!$F$15:$J$24,IF(ROUND($AJ64,2)&gt;=0.75,4,IF(AND(ROUND($AJ64,2)&lt;0.75,ROUND($AJ64,2)&gt;=0.7),3,IF(AND(ROUND($AJ64,2)&lt;0.7,ROUND($AJ64,2)&gt;=0.65),2,IF(AND(ROUND($AJ64,2)&lt;0.65,ROUND($AJ64,2)&gt;=0.6),1,0))))+1,"FALSE"))</f>
        <v>0</v>
      </c>
      <c r="BB64" s="31">
        <f>IF(ROUND($AJ64,2)&lt;0.6,0,VLOOKUP($AX64&amp;$AY64,'Rebate amounts (estimated)'!$F$27:$J$36,IF(ROUND($AJ64,2)&gt;=0.75,4,IF(AND(ROUND($AJ64,2)&lt;0.75,ROUND($AJ64,2)&gt;=0.7),3,IF(AND(ROUND($AJ64,2)&lt;0.7,ROUND($AJ64,2)&gt;=0.65),2,IF(AND(ROUND($AJ64,2)&lt;0.65,ROUND($AJ64,2)&gt;=0.6),1,0))))+1,"FALSE"))</f>
        <v>0</v>
      </c>
      <c r="BC64" s="31">
        <f>IF(ROUND($AJ64,2)&lt;0.6,0,VLOOKUP($AX64&amp;$AY64,'Rebate amounts (estimated)'!$F$39:$J$48,IF(ROUND($AJ64,2)&gt;=0.75,4,IF(AND(ROUND($AJ64,2)&lt;0.75,ROUND($AJ64,2)&gt;=0.7),3,IF(AND(ROUND($AJ64,2)&lt;0.7,ROUND($AJ64,2)&gt;=0.65),2,IF(AND(ROUND($AJ64,2)&lt;0.65,ROUND($AJ64,2)&gt;=0.6),1,0))))+1,"FALSE"))</f>
        <v>0</v>
      </c>
      <c r="BD64" s="32">
        <f t="shared" si="18"/>
        <v>0</v>
      </c>
      <c r="BE64" s="31" t="str">
        <f t="shared" si="19"/>
        <v/>
      </c>
      <c r="BF64" s="33" t="str">
        <f t="shared" si="20"/>
        <v/>
      </c>
      <c r="BG64" s="34" t="str">
        <f t="shared" si="21"/>
        <v/>
      </c>
      <c r="BH64" s="31">
        <f t="shared" si="15"/>
        <v>0</v>
      </c>
      <c r="BI64" s="33">
        <f t="shared" si="22"/>
        <v>0</v>
      </c>
      <c r="BJ64" s="34" t="e">
        <f t="shared" si="11"/>
        <v>#DIV/0!</v>
      </c>
    </row>
    <row r="65" spans="2:62" ht="13.5" thickBot="1" x14ac:dyDescent="0.25">
      <c r="B65" s="46"/>
      <c r="C65" s="44"/>
      <c r="D65" s="44"/>
      <c r="E65" s="44"/>
      <c r="F65" s="45"/>
      <c r="G65" s="48"/>
      <c r="H65" s="46"/>
      <c r="I65" s="44"/>
      <c r="J65" s="44"/>
      <c r="K65" s="44"/>
      <c r="L65" s="44"/>
      <c r="M65" s="44"/>
      <c r="N65" s="46"/>
      <c r="O65" s="46"/>
      <c r="P65" s="46"/>
      <c r="Q65" s="46"/>
      <c r="R65" s="46"/>
      <c r="S65" s="44"/>
      <c r="T65" s="44"/>
      <c r="U65" s="44"/>
      <c r="V65" s="44"/>
      <c r="W65" s="44"/>
      <c r="X65" s="44"/>
      <c r="Y65" s="44"/>
      <c r="Z65" s="47"/>
      <c r="AA65" s="47"/>
      <c r="AB65" s="44"/>
      <c r="AC65" s="44"/>
      <c r="AD65" s="44"/>
      <c r="AE65" s="82">
        <f t="shared" si="12"/>
        <v>0</v>
      </c>
      <c r="AF65" s="59"/>
      <c r="AG65" s="59"/>
      <c r="AH65" s="59"/>
      <c r="AI65" s="82">
        <f t="shared" si="13"/>
        <v>0</v>
      </c>
      <c r="AJ65" s="83">
        <f t="shared" si="14"/>
        <v>0</v>
      </c>
      <c r="AK65" s="46"/>
      <c r="AL65" s="48"/>
      <c r="AM65" s="44"/>
      <c r="AN65" s="60"/>
      <c r="AO65" s="60"/>
      <c r="AP65" s="48"/>
      <c r="AQ65" s="44"/>
      <c r="AR65" s="46"/>
      <c r="AS65" s="61"/>
      <c r="AT65" s="61"/>
      <c r="AU65" s="61"/>
      <c r="AV65" s="61"/>
      <c r="AW65" s="61"/>
      <c r="AX65" s="31" t="str">
        <f t="shared" si="16"/>
        <v>N/A</v>
      </c>
      <c r="AY65" s="31" t="str">
        <f t="shared" si="17"/>
        <v>N/A</v>
      </c>
      <c r="AZ65" s="31">
        <f>IF(ROUND($AJ65,2)&lt;0.6,0,VLOOKUP($AX65&amp;$AY65,'Rebate amounts (estimated)'!$F$3:$J$12,IF(ROUND($AJ65,2)&gt;=0.75,4,IF(AND(ROUND($AJ65,2)&lt;0.75,ROUND($AJ65,2)&gt;=0.7),3,IF(AND(ROUND($AJ65,2)&lt;0.7,ROUND($AJ65,2)&gt;=0.65),2,IF(AND(ROUND($AJ65,2)&lt;0.65,ROUND($AJ65,2)&gt;=0.6),1,0))))+1,"FALSE"))</f>
        <v>0</v>
      </c>
      <c r="BA65" s="31">
        <f>IF(ROUND($AJ65,2)&lt;0.6,0,VLOOKUP($AX65&amp;$AY65,'Rebate amounts (estimated)'!$F$15:$J$24,IF(ROUND($AJ65,2)&gt;=0.75,4,IF(AND(ROUND($AJ65,2)&lt;0.75,ROUND($AJ65,2)&gt;=0.7),3,IF(AND(ROUND($AJ65,2)&lt;0.7,ROUND($AJ65,2)&gt;=0.65),2,IF(AND(ROUND($AJ65,2)&lt;0.65,ROUND($AJ65,2)&gt;=0.6),1,0))))+1,"FALSE"))</f>
        <v>0</v>
      </c>
      <c r="BB65" s="31">
        <f>IF(ROUND($AJ65,2)&lt;0.6,0,VLOOKUP($AX65&amp;$AY65,'Rebate amounts (estimated)'!$F$27:$J$36,IF(ROUND($AJ65,2)&gt;=0.75,4,IF(AND(ROUND($AJ65,2)&lt;0.75,ROUND($AJ65,2)&gt;=0.7),3,IF(AND(ROUND($AJ65,2)&lt;0.7,ROUND($AJ65,2)&gt;=0.65),2,IF(AND(ROUND($AJ65,2)&lt;0.65,ROUND($AJ65,2)&gt;=0.6),1,0))))+1,"FALSE"))</f>
        <v>0</v>
      </c>
      <c r="BC65" s="31">
        <f>IF(ROUND($AJ65,2)&lt;0.6,0,VLOOKUP($AX65&amp;$AY65,'Rebate amounts (estimated)'!$F$39:$J$48,IF(ROUND($AJ65,2)&gt;=0.75,4,IF(AND(ROUND($AJ65,2)&lt;0.75,ROUND($AJ65,2)&gt;=0.7),3,IF(AND(ROUND($AJ65,2)&lt;0.7,ROUND($AJ65,2)&gt;=0.65),2,IF(AND(ROUND($AJ65,2)&lt;0.65,ROUND($AJ65,2)&gt;=0.6),1,0))))+1,"FALSE"))</f>
        <v>0</v>
      </c>
      <c r="BD65" s="32">
        <f t="shared" si="18"/>
        <v>0</v>
      </c>
      <c r="BE65" s="31" t="str">
        <f t="shared" si="19"/>
        <v/>
      </c>
      <c r="BF65" s="33" t="str">
        <f t="shared" si="20"/>
        <v/>
      </c>
      <c r="BG65" s="34" t="str">
        <f t="shared" si="21"/>
        <v/>
      </c>
      <c r="BH65" s="31">
        <f t="shared" si="15"/>
        <v>0</v>
      </c>
      <c r="BI65" s="33">
        <f t="shared" si="22"/>
        <v>0</v>
      </c>
      <c r="BJ65" s="34" t="e">
        <f t="shared" si="11"/>
        <v>#DIV/0!</v>
      </c>
    </row>
    <row r="66" spans="2:62" ht="13.5" thickBot="1" x14ac:dyDescent="0.25">
      <c r="B66" s="46"/>
      <c r="C66" s="44"/>
      <c r="D66" s="44"/>
      <c r="E66" s="44"/>
      <c r="F66" s="45"/>
      <c r="G66" s="48"/>
      <c r="H66" s="46"/>
      <c r="I66" s="44"/>
      <c r="J66" s="44"/>
      <c r="K66" s="44"/>
      <c r="L66" s="44"/>
      <c r="M66" s="44"/>
      <c r="N66" s="46"/>
      <c r="O66" s="46"/>
      <c r="P66" s="46"/>
      <c r="Q66" s="46"/>
      <c r="R66" s="46"/>
      <c r="S66" s="44"/>
      <c r="T66" s="44"/>
      <c r="U66" s="44"/>
      <c r="V66" s="44"/>
      <c r="W66" s="44"/>
      <c r="X66" s="44"/>
      <c r="Y66" s="44"/>
      <c r="Z66" s="47"/>
      <c r="AA66" s="47"/>
      <c r="AB66" s="44"/>
      <c r="AC66" s="44"/>
      <c r="AD66" s="44"/>
      <c r="AE66" s="82">
        <f t="shared" si="12"/>
        <v>0</v>
      </c>
      <c r="AF66" s="59"/>
      <c r="AG66" s="59"/>
      <c r="AH66" s="59"/>
      <c r="AI66" s="82">
        <f t="shared" si="13"/>
        <v>0</v>
      </c>
      <c r="AJ66" s="83">
        <f t="shared" si="14"/>
        <v>0</v>
      </c>
      <c r="AK66" s="46"/>
      <c r="AL66" s="48"/>
      <c r="AM66" s="44"/>
      <c r="AN66" s="60"/>
      <c r="AO66" s="60"/>
      <c r="AP66" s="48"/>
      <c r="AQ66" s="44"/>
      <c r="AR66" s="46"/>
      <c r="AS66" s="61"/>
      <c r="AT66" s="61"/>
      <c r="AU66" s="61"/>
      <c r="AV66" s="61"/>
      <c r="AW66" s="61"/>
      <c r="AX66" s="31" t="str">
        <f t="shared" si="16"/>
        <v>N/A</v>
      </c>
      <c r="AY66" s="31" t="str">
        <f t="shared" si="17"/>
        <v>N/A</v>
      </c>
      <c r="AZ66" s="31">
        <f>IF(ROUND($AJ66,2)&lt;0.6,0,VLOOKUP($AX66&amp;$AY66,'Rebate amounts (estimated)'!$F$3:$J$12,IF(ROUND($AJ66,2)&gt;=0.75,4,IF(AND(ROUND($AJ66,2)&lt;0.75,ROUND($AJ66,2)&gt;=0.7),3,IF(AND(ROUND($AJ66,2)&lt;0.7,ROUND($AJ66,2)&gt;=0.65),2,IF(AND(ROUND($AJ66,2)&lt;0.65,ROUND($AJ66,2)&gt;=0.6),1,0))))+1,"FALSE"))</f>
        <v>0</v>
      </c>
      <c r="BA66" s="31">
        <f>IF(ROUND($AJ66,2)&lt;0.6,0,VLOOKUP($AX66&amp;$AY66,'Rebate amounts (estimated)'!$F$15:$J$24,IF(ROUND($AJ66,2)&gt;=0.75,4,IF(AND(ROUND($AJ66,2)&lt;0.75,ROUND($AJ66,2)&gt;=0.7),3,IF(AND(ROUND($AJ66,2)&lt;0.7,ROUND($AJ66,2)&gt;=0.65),2,IF(AND(ROUND($AJ66,2)&lt;0.65,ROUND($AJ66,2)&gt;=0.6),1,0))))+1,"FALSE"))</f>
        <v>0</v>
      </c>
      <c r="BB66" s="31">
        <f>IF(ROUND($AJ66,2)&lt;0.6,0,VLOOKUP($AX66&amp;$AY66,'Rebate amounts (estimated)'!$F$27:$J$36,IF(ROUND($AJ66,2)&gt;=0.75,4,IF(AND(ROUND($AJ66,2)&lt;0.75,ROUND($AJ66,2)&gt;=0.7),3,IF(AND(ROUND($AJ66,2)&lt;0.7,ROUND($AJ66,2)&gt;=0.65),2,IF(AND(ROUND($AJ66,2)&lt;0.65,ROUND($AJ66,2)&gt;=0.6),1,0))))+1,"FALSE"))</f>
        <v>0</v>
      </c>
      <c r="BC66" s="31">
        <f>IF(ROUND($AJ66,2)&lt;0.6,0,VLOOKUP($AX66&amp;$AY66,'Rebate amounts (estimated)'!$F$39:$J$48,IF(ROUND($AJ66,2)&gt;=0.75,4,IF(AND(ROUND($AJ66,2)&lt;0.75,ROUND($AJ66,2)&gt;=0.7),3,IF(AND(ROUND($AJ66,2)&lt;0.7,ROUND($AJ66,2)&gt;=0.65),2,IF(AND(ROUND($AJ66,2)&lt;0.65,ROUND($AJ66,2)&gt;=0.6),1,0))))+1,"FALSE"))</f>
        <v>0</v>
      </c>
      <c r="BD66" s="32">
        <f t="shared" si="18"/>
        <v>0</v>
      </c>
      <c r="BE66" s="31" t="str">
        <f t="shared" si="19"/>
        <v/>
      </c>
      <c r="BF66" s="33" t="str">
        <f t="shared" si="20"/>
        <v/>
      </c>
      <c r="BG66" s="34" t="str">
        <f t="shared" si="21"/>
        <v/>
      </c>
      <c r="BH66" s="31">
        <f t="shared" si="15"/>
        <v>0</v>
      </c>
      <c r="BI66" s="33">
        <f t="shared" si="22"/>
        <v>0</v>
      </c>
      <c r="BJ66" s="34" t="e">
        <f t="shared" si="11"/>
        <v>#DIV/0!</v>
      </c>
    </row>
    <row r="67" spans="2:62" ht="13.5" thickBot="1" x14ac:dyDescent="0.25">
      <c r="B67" s="46"/>
      <c r="C67" s="44"/>
      <c r="D67" s="44"/>
      <c r="E67" s="44"/>
      <c r="F67" s="45"/>
      <c r="G67" s="48"/>
      <c r="H67" s="46"/>
      <c r="I67" s="44"/>
      <c r="J67" s="44"/>
      <c r="K67" s="44"/>
      <c r="L67" s="44"/>
      <c r="M67" s="44"/>
      <c r="N67" s="46"/>
      <c r="O67" s="46"/>
      <c r="P67" s="46"/>
      <c r="Q67" s="46"/>
      <c r="R67" s="46"/>
      <c r="S67" s="44"/>
      <c r="T67" s="44"/>
      <c r="U67" s="44"/>
      <c r="V67" s="44"/>
      <c r="W67" s="44"/>
      <c r="X67" s="44"/>
      <c r="Y67" s="44"/>
      <c r="Z67" s="47"/>
      <c r="AA67" s="47"/>
      <c r="AB67" s="44"/>
      <c r="AC67" s="44"/>
      <c r="AD67" s="44"/>
      <c r="AE67" s="82">
        <f t="shared" si="12"/>
        <v>0</v>
      </c>
      <c r="AF67" s="59"/>
      <c r="AG67" s="59"/>
      <c r="AH67" s="59"/>
      <c r="AI67" s="82">
        <f t="shared" si="13"/>
        <v>0</v>
      </c>
      <c r="AJ67" s="83">
        <f t="shared" si="14"/>
        <v>0</v>
      </c>
      <c r="AK67" s="46"/>
      <c r="AL67" s="48"/>
      <c r="AM67" s="44"/>
      <c r="AN67" s="60"/>
      <c r="AO67" s="60"/>
      <c r="AP67" s="48"/>
      <c r="AQ67" s="44"/>
      <c r="AR67" s="46"/>
      <c r="AS67" s="61"/>
      <c r="AT67" s="61"/>
      <c r="AU67" s="61"/>
      <c r="AV67" s="61"/>
      <c r="AW67" s="61"/>
      <c r="AX67" s="31" t="str">
        <f t="shared" si="16"/>
        <v>N/A</v>
      </c>
      <c r="AY67" s="31" t="str">
        <f t="shared" si="17"/>
        <v>N/A</v>
      </c>
      <c r="AZ67" s="31">
        <f>IF(ROUND($AJ67,2)&lt;0.6,0,VLOOKUP($AX67&amp;$AY67,'Rebate amounts (estimated)'!$F$3:$J$12,IF(ROUND($AJ67,2)&gt;=0.75,4,IF(AND(ROUND($AJ67,2)&lt;0.75,ROUND($AJ67,2)&gt;=0.7),3,IF(AND(ROUND($AJ67,2)&lt;0.7,ROUND($AJ67,2)&gt;=0.65),2,IF(AND(ROUND($AJ67,2)&lt;0.65,ROUND($AJ67,2)&gt;=0.6),1,0))))+1,"FALSE"))</f>
        <v>0</v>
      </c>
      <c r="BA67" s="31">
        <f>IF(ROUND($AJ67,2)&lt;0.6,0,VLOOKUP($AX67&amp;$AY67,'Rebate amounts (estimated)'!$F$15:$J$24,IF(ROUND($AJ67,2)&gt;=0.75,4,IF(AND(ROUND($AJ67,2)&lt;0.75,ROUND($AJ67,2)&gt;=0.7),3,IF(AND(ROUND($AJ67,2)&lt;0.7,ROUND($AJ67,2)&gt;=0.65),2,IF(AND(ROUND($AJ67,2)&lt;0.65,ROUND($AJ67,2)&gt;=0.6),1,0))))+1,"FALSE"))</f>
        <v>0</v>
      </c>
      <c r="BB67" s="31">
        <f>IF(ROUND($AJ67,2)&lt;0.6,0,VLOOKUP($AX67&amp;$AY67,'Rebate amounts (estimated)'!$F$27:$J$36,IF(ROUND($AJ67,2)&gt;=0.75,4,IF(AND(ROUND($AJ67,2)&lt;0.75,ROUND($AJ67,2)&gt;=0.7),3,IF(AND(ROUND($AJ67,2)&lt;0.7,ROUND($AJ67,2)&gt;=0.65),2,IF(AND(ROUND($AJ67,2)&lt;0.65,ROUND($AJ67,2)&gt;=0.6),1,0))))+1,"FALSE"))</f>
        <v>0</v>
      </c>
      <c r="BC67" s="31">
        <f>IF(ROUND($AJ67,2)&lt;0.6,0,VLOOKUP($AX67&amp;$AY67,'Rebate amounts (estimated)'!$F$39:$J$48,IF(ROUND($AJ67,2)&gt;=0.75,4,IF(AND(ROUND($AJ67,2)&lt;0.75,ROUND($AJ67,2)&gt;=0.7),3,IF(AND(ROUND($AJ67,2)&lt;0.7,ROUND($AJ67,2)&gt;=0.65),2,IF(AND(ROUND($AJ67,2)&lt;0.65,ROUND($AJ67,2)&gt;=0.6),1,0))))+1,"FALSE"))</f>
        <v>0</v>
      </c>
      <c r="BD67" s="32">
        <f t="shared" si="18"/>
        <v>0</v>
      </c>
      <c r="BE67" s="31" t="str">
        <f t="shared" si="19"/>
        <v/>
      </c>
      <c r="BF67" s="33" t="str">
        <f t="shared" si="20"/>
        <v/>
      </c>
      <c r="BG67" s="34" t="str">
        <f t="shared" si="21"/>
        <v/>
      </c>
      <c r="BH67" s="31">
        <f t="shared" si="15"/>
        <v>0</v>
      </c>
      <c r="BI67" s="33">
        <f t="shared" si="22"/>
        <v>0</v>
      </c>
      <c r="BJ67" s="34" t="e">
        <f t="shared" si="11"/>
        <v>#DIV/0!</v>
      </c>
    </row>
    <row r="68" spans="2:62" ht="13.5" thickBot="1" x14ac:dyDescent="0.25">
      <c r="B68" s="46"/>
      <c r="C68" s="44"/>
      <c r="D68" s="44"/>
      <c r="E68" s="44"/>
      <c r="F68" s="45"/>
      <c r="G68" s="48"/>
      <c r="H68" s="46"/>
      <c r="I68" s="44"/>
      <c r="J68" s="44"/>
      <c r="K68" s="44"/>
      <c r="L68" s="44"/>
      <c r="M68" s="44"/>
      <c r="N68" s="46"/>
      <c r="O68" s="46"/>
      <c r="P68" s="46"/>
      <c r="Q68" s="46"/>
      <c r="R68" s="46"/>
      <c r="S68" s="44"/>
      <c r="T68" s="44"/>
      <c r="U68" s="44"/>
      <c r="V68" s="44"/>
      <c r="W68" s="44"/>
      <c r="X68" s="44"/>
      <c r="Y68" s="44"/>
      <c r="Z68" s="47"/>
      <c r="AA68" s="47"/>
      <c r="AB68" s="44"/>
      <c r="AC68" s="44"/>
      <c r="AD68" s="44"/>
      <c r="AE68" s="82">
        <f t="shared" si="12"/>
        <v>0</v>
      </c>
      <c r="AF68" s="59"/>
      <c r="AG68" s="59"/>
      <c r="AH68" s="59"/>
      <c r="AI68" s="82">
        <f t="shared" si="13"/>
        <v>0</v>
      </c>
      <c r="AJ68" s="83">
        <f t="shared" si="14"/>
        <v>0</v>
      </c>
      <c r="AK68" s="46"/>
      <c r="AL68" s="48"/>
      <c r="AM68" s="44"/>
      <c r="AN68" s="60"/>
      <c r="AO68" s="60"/>
      <c r="AP68" s="48"/>
      <c r="AQ68" s="44"/>
      <c r="AR68" s="46"/>
      <c r="AS68" s="61"/>
      <c r="AT68" s="61"/>
      <c r="AU68" s="61"/>
      <c r="AV68" s="61"/>
      <c r="AW68" s="61"/>
      <c r="AX68" s="31" t="str">
        <f t="shared" si="16"/>
        <v>N/A</v>
      </c>
      <c r="AY68" s="31" t="str">
        <f t="shared" si="17"/>
        <v>N/A</v>
      </c>
      <c r="AZ68" s="31">
        <f>IF(ROUND($AJ68,2)&lt;0.6,0,VLOOKUP($AX68&amp;$AY68,'Rebate amounts (estimated)'!$F$3:$J$12,IF(ROUND($AJ68,2)&gt;=0.75,4,IF(AND(ROUND($AJ68,2)&lt;0.75,ROUND($AJ68,2)&gt;=0.7),3,IF(AND(ROUND($AJ68,2)&lt;0.7,ROUND($AJ68,2)&gt;=0.65),2,IF(AND(ROUND($AJ68,2)&lt;0.65,ROUND($AJ68,2)&gt;=0.6),1,0))))+1,"FALSE"))</f>
        <v>0</v>
      </c>
      <c r="BA68" s="31">
        <f>IF(ROUND($AJ68,2)&lt;0.6,0,VLOOKUP($AX68&amp;$AY68,'Rebate amounts (estimated)'!$F$15:$J$24,IF(ROUND($AJ68,2)&gt;=0.75,4,IF(AND(ROUND($AJ68,2)&lt;0.75,ROUND($AJ68,2)&gt;=0.7),3,IF(AND(ROUND($AJ68,2)&lt;0.7,ROUND($AJ68,2)&gt;=0.65),2,IF(AND(ROUND($AJ68,2)&lt;0.65,ROUND($AJ68,2)&gt;=0.6),1,0))))+1,"FALSE"))</f>
        <v>0</v>
      </c>
      <c r="BB68" s="31">
        <f>IF(ROUND($AJ68,2)&lt;0.6,0,VLOOKUP($AX68&amp;$AY68,'Rebate amounts (estimated)'!$F$27:$J$36,IF(ROUND($AJ68,2)&gt;=0.75,4,IF(AND(ROUND($AJ68,2)&lt;0.75,ROUND($AJ68,2)&gt;=0.7),3,IF(AND(ROUND($AJ68,2)&lt;0.7,ROUND($AJ68,2)&gt;=0.65),2,IF(AND(ROUND($AJ68,2)&lt;0.65,ROUND($AJ68,2)&gt;=0.6),1,0))))+1,"FALSE"))</f>
        <v>0</v>
      </c>
      <c r="BC68" s="31">
        <f>IF(ROUND($AJ68,2)&lt;0.6,0,VLOOKUP($AX68&amp;$AY68,'Rebate amounts (estimated)'!$F$39:$J$48,IF(ROUND($AJ68,2)&gt;=0.75,4,IF(AND(ROUND($AJ68,2)&lt;0.75,ROUND($AJ68,2)&gt;=0.7),3,IF(AND(ROUND($AJ68,2)&lt;0.7,ROUND($AJ68,2)&gt;=0.65),2,IF(AND(ROUND($AJ68,2)&lt;0.65,ROUND($AJ68,2)&gt;=0.6),1,0))))+1,"FALSE"))</f>
        <v>0</v>
      </c>
      <c r="BD68" s="32">
        <f t="shared" si="18"/>
        <v>0</v>
      </c>
      <c r="BE68" s="31" t="str">
        <f t="shared" si="19"/>
        <v/>
      </c>
      <c r="BF68" s="33" t="str">
        <f t="shared" si="20"/>
        <v/>
      </c>
      <c r="BG68" s="34" t="str">
        <f t="shared" si="21"/>
        <v/>
      </c>
      <c r="BH68" s="31">
        <f t="shared" si="15"/>
        <v>0</v>
      </c>
      <c r="BI68" s="33">
        <f t="shared" si="22"/>
        <v>0</v>
      </c>
      <c r="BJ68" s="34" t="e">
        <f t="shared" si="11"/>
        <v>#DIV/0!</v>
      </c>
    </row>
    <row r="69" spans="2:62" ht="13.5" thickBot="1" x14ac:dyDescent="0.25">
      <c r="B69" s="46"/>
      <c r="C69" s="44"/>
      <c r="D69" s="44"/>
      <c r="E69" s="44"/>
      <c r="F69" s="45"/>
      <c r="G69" s="48"/>
      <c r="H69" s="46"/>
      <c r="I69" s="44"/>
      <c r="J69" s="44"/>
      <c r="K69" s="44"/>
      <c r="L69" s="44"/>
      <c r="M69" s="44"/>
      <c r="N69" s="46"/>
      <c r="O69" s="46"/>
      <c r="P69" s="46"/>
      <c r="Q69" s="46"/>
      <c r="R69" s="46"/>
      <c r="S69" s="44"/>
      <c r="T69" s="44"/>
      <c r="U69" s="44"/>
      <c r="V69" s="44"/>
      <c r="W69" s="44"/>
      <c r="X69" s="44"/>
      <c r="Y69" s="44"/>
      <c r="Z69" s="47"/>
      <c r="AA69" s="47"/>
      <c r="AB69" s="44"/>
      <c r="AC69" s="44"/>
      <c r="AD69" s="44"/>
      <c r="AE69" s="82">
        <f t="shared" si="12"/>
        <v>0</v>
      </c>
      <c r="AF69" s="59"/>
      <c r="AG69" s="59"/>
      <c r="AH69" s="59"/>
      <c r="AI69" s="82">
        <f t="shared" si="13"/>
        <v>0</v>
      </c>
      <c r="AJ69" s="83">
        <f t="shared" si="14"/>
        <v>0</v>
      </c>
      <c r="AK69" s="46"/>
      <c r="AL69" s="48"/>
      <c r="AM69" s="44"/>
      <c r="AN69" s="60"/>
      <c r="AO69" s="60"/>
      <c r="AP69" s="48"/>
      <c r="AQ69" s="44"/>
      <c r="AR69" s="46"/>
      <c r="AS69" s="61"/>
      <c r="AT69" s="61"/>
      <c r="AU69" s="61"/>
      <c r="AV69" s="61"/>
      <c r="AW69" s="61"/>
      <c r="AX69" s="31" t="str">
        <f t="shared" si="16"/>
        <v>N/A</v>
      </c>
      <c r="AY69" s="31" t="str">
        <f t="shared" si="17"/>
        <v>N/A</v>
      </c>
      <c r="AZ69" s="31">
        <f>IF(ROUND($AJ69,2)&lt;0.6,0,VLOOKUP($AX69&amp;$AY69,'Rebate amounts (estimated)'!$F$3:$J$12,IF(ROUND($AJ69,2)&gt;=0.75,4,IF(AND(ROUND($AJ69,2)&lt;0.75,ROUND($AJ69,2)&gt;=0.7),3,IF(AND(ROUND($AJ69,2)&lt;0.7,ROUND($AJ69,2)&gt;=0.65),2,IF(AND(ROUND($AJ69,2)&lt;0.65,ROUND($AJ69,2)&gt;=0.6),1,0))))+1,"FALSE"))</f>
        <v>0</v>
      </c>
      <c r="BA69" s="31">
        <f>IF(ROUND($AJ69,2)&lt;0.6,0,VLOOKUP($AX69&amp;$AY69,'Rebate amounts (estimated)'!$F$15:$J$24,IF(ROUND($AJ69,2)&gt;=0.75,4,IF(AND(ROUND($AJ69,2)&lt;0.75,ROUND($AJ69,2)&gt;=0.7),3,IF(AND(ROUND($AJ69,2)&lt;0.7,ROUND($AJ69,2)&gt;=0.65),2,IF(AND(ROUND($AJ69,2)&lt;0.65,ROUND($AJ69,2)&gt;=0.6),1,0))))+1,"FALSE"))</f>
        <v>0</v>
      </c>
      <c r="BB69" s="31">
        <f>IF(ROUND($AJ69,2)&lt;0.6,0,VLOOKUP($AX69&amp;$AY69,'Rebate amounts (estimated)'!$F$27:$J$36,IF(ROUND($AJ69,2)&gt;=0.75,4,IF(AND(ROUND($AJ69,2)&lt;0.75,ROUND($AJ69,2)&gt;=0.7),3,IF(AND(ROUND($AJ69,2)&lt;0.7,ROUND($AJ69,2)&gt;=0.65),2,IF(AND(ROUND($AJ69,2)&lt;0.65,ROUND($AJ69,2)&gt;=0.6),1,0))))+1,"FALSE"))</f>
        <v>0</v>
      </c>
      <c r="BC69" s="31">
        <f>IF(ROUND($AJ69,2)&lt;0.6,0,VLOOKUP($AX69&amp;$AY69,'Rebate amounts (estimated)'!$F$39:$J$48,IF(ROUND($AJ69,2)&gt;=0.75,4,IF(AND(ROUND($AJ69,2)&lt;0.75,ROUND($AJ69,2)&gt;=0.7),3,IF(AND(ROUND($AJ69,2)&lt;0.7,ROUND($AJ69,2)&gt;=0.65),2,IF(AND(ROUND($AJ69,2)&lt;0.65,ROUND($AJ69,2)&gt;=0.6),1,0))))+1,"FALSE"))</f>
        <v>0</v>
      </c>
      <c r="BD69" s="32">
        <f t="shared" si="18"/>
        <v>0</v>
      </c>
      <c r="BE69" s="31" t="str">
        <f t="shared" si="19"/>
        <v/>
      </c>
      <c r="BF69" s="33" t="str">
        <f t="shared" si="20"/>
        <v/>
      </c>
      <c r="BG69" s="34" t="str">
        <f t="shared" si="21"/>
        <v/>
      </c>
      <c r="BH69" s="31">
        <f t="shared" si="15"/>
        <v>0</v>
      </c>
      <c r="BI69" s="33">
        <f t="shared" si="22"/>
        <v>0</v>
      </c>
      <c r="BJ69" s="34" t="e">
        <f t="shared" si="11"/>
        <v>#DIV/0!</v>
      </c>
    </row>
    <row r="70" spans="2:62" ht="13.5" thickBot="1" x14ac:dyDescent="0.25">
      <c r="B70" s="46"/>
      <c r="C70" s="44"/>
      <c r="D70" s="44"/>
      <c r="E70" s="44"/>
      <c r="F70" s="45"/>
      <c r="G70" s="48"/>
      <c r="H70" s="46"/>
      <c r="I70" s="44"/>
      <c r="J70" s="44"/>
      <c r="K70" s="44"/>
      <c r="L70" s="44"/>
      <c r="M70" s="44"/>
      <c r="N70" s="46"/>
      <c r="O70" s="46"/>
      <c r="P70" s="46"/>
      <c r="Q70" s="46"/>
      <c r="R70" s="46"/>
      <c r="S70" s="44"/>
      <c r="T70" s="44"/>
      <c r="U70" s="44"/>
      <c r="V70" s="44"/>
      <c r="W70" s="44"/>
      <c r="X70" s="44"/>
      <c r="Y70" s="44"/>
      <c r="Z70" s="47"/>
      <c r="AA70" s="47"/>
      <c r="AB70" s="44"/>
      <c r="AC70" s="44"/>
      <c r="AD70" s="44"/>
      <c r="AE70" s="82">
        <f t="shared" si="12"/>
        <v>0</v>
      </c>
      <c r="AF70" s="59"/>
      <c r="AG70" s="59"/>
      <c r="AH70" s="59"/>
      <c r="AI70" s="82">
        <f t="shared" si="13"/>
        <v>0</v>
      </c>
      <c r="AJ70" s="83">
        <f t="shared" si="14"/>
        <v>0</v>
      </c>
      <c r="AK70" s="46"/>
      <c r="AL70" s="48"/>
      <c r="AM70" s="44"/>
      <c r="AN70" s="60"/>
      <c r="AO70" s="60"/>
      <c r="AP70" s="48"/>
      <c r="AQ70" s="44"/>
      <c r="AR70" s="46"/>
      <c r="AS70" s="61"/>
      <c r="AT70" s="61"/>
      <c r="AU70" s="61"/>
      <c r="AV70" s="61"/>
      <c r="AW70" s="61"/>
      <c r="AX70" s="31" t="str">
        <f t="shared" si="16"/>
        <v>N/A</v>
      </c>
      <c r="AY70" s="31" t="str">
        <f t="shared" si="17"/>
        <v>N/A</v>
      </c>
      <c r="AZ70" s="31">
        <f>IF(ROUND($AJ70,2)&lt;0.6,0,VLOOKUP($AX70&amp;$AY70,'Rebate amounts (estimated)'!$F$3:$J$12,IF(ROUND($AJ70,2)&gt;=0.75,4,IF(AND(ROUND($AJ70,2)&lt;0.75,ROUND($AJ70,2)&gt;=0.7),3,IF(AND(ROUND($AJ70,2)&lt;0.7,ROUND($AJ70,2)&gt;=0.65),2,IF(AND(ROUND($AJ70,2)&lt;0.65,ROUND($AJ70,2)&gt;=0.6),1,0))))+1,"FALSE"))</f>
        <v>0</v>
      </c>
      <c r="BA70" s="31">
        <f>IF(ROUND($AJ70,2)&lt;0.6,0,VLOOKUP($AX70&amp;$AY70,'Rebate amounts (estimated)'!$F$15:$J$24,IF(ROUND($AJ70,2)&gt;=0.75,4,IF(AND(ROUND($AJ70,2)&lt;0.75,ROUND($AJ70,2)&gt;=0.7),3,IF(AND(ROUND($AJ70,2)&lt;0.7,ROUND($AJ70,2)&gt;=0.65),2,IF(AND(ROUND($AJ70,2)&lt;0.65,ROUND($AJ70,2)&gt;=0.6),1,0))))+1,"FALSE"))</f>
        <v>0</v>
      </c>
      <c r="BB70" s="31">
        <f>IF(ROUND($AJ70,2)&lt;0.6,0,VLOOKUP($AX70&amp;$AY70,'Rebate amounts (estimated)'!$F$27:$J$36,IF(ROUND($AJ70,2)&gt;=0.75,4,IF(AND(ROUND($AJ70,2)&lt;0.75,ROUND($AJ70,2)&gt;=0.7),3,IF(AND(ROUND($AJ70,2)&lt;0.7,ROUND($AJ70,2)&gt;=0.65),2,IF(AND(ROUND($AJ70,2)&lt;0.65,ROUND($AJ70,2)&gt;=0.6),1,0))))+1,"FALSE"))</f>
        <v>0</v>
      </c>
      <c r="BC70" s="31">
        <f>IF(ROUND($AJ70,2)&lt;0.6,0,VLOOKUP($AX70&amp;$AY70,'Rebate amounts (estimated)'!$F$39:$J$48,IF(ROUND($AJ70,2)&gt;=0.75,4,IF(AND(ROUND($AJ70,2)&lt;0.75,ROUND($AJ70,2)&gt;=0.7),3,IF(AND(ROUND($AJ70,2)&lt;0.7,ROUND($AJ70,2)&gt;=0.65),2,IF(AND(ROUND($AJ70,2)&lt;0.65,ROUND($AJ70,2)&gt;=0.6),1,0))))+1,"FALSE"))</f>
        <v>0</v>
      </c>
      <c r="BD70" s="32">
        <f t="shared" si="18"/>
        <v>0</v>
      </c>
      <c r="BE70" s="31" t="str">
        <f t="shared" si="19"/>
        <v/>
      </c>
      <c r="BF70" s="33" t="str">
        <f t="shared" si="20"/>
        <v/>
      </c>
      <c r="BG70" s="34" t="str">
        <f t="shared" si="21"/>
        <v/>
      </c>
      <c r="BH70" s="31">
        <f t="shared" si="15"/>
        <v>0</v>
      </c>
      <c r="BI70" s="33">
        <f t="shared" si="22"/>
        <v>0</v>
      </c>
      <c r="BJ70" s="34" t="e">
        <f t="shared" si="11"/>
        <v>#DIV/0!</v>
      </c>
    </row>
    <row r="71" spans="2:62" ht="13.5" thickBot="1" x14ac:dyDescent="0.25">
      <c r="B71" s="46"/>
      <c r="C71" s="44"/>
      <c r="D71" s="44"/>
      <c r="E71" s="44"/>
      <c r="F71" s="45"/>
      <c r="G71" s="48"/>
      <c r="H71" s="46"/>
      <c r="I71" s="44"/>
      <c r="J71" s="44"/>
      <c r="K71" s="44"/>
      <c r="L71" s="44"/>
      <c r="M71" s="44"/>
      <c r="N71" s="46"/>
      <c r="O71" s="46"/>
      <c r="P71" s="46"/>
      <c r="Q71" s="46"/>
      <c r="R71" s="46"/>
      <c r="S71" s="44"/>
      <c r="T71" s="44"/>
      <c r="U71" s="44"/>
      <c r="V71" s="44"/>
      <c r="W71" s="44"/>
      <c r="X71" s="44"/>
      <c r="Y71" s="44"/>
      <c r="Z71" s="47"/>
      <c r="AA71" s="47"/>
      <c r="AB71" s="44"/>
      <c r="AC71" s="44"/>
      <c r="AD71" s="44"/>
      <c r="AE71" s="82">
        <f t="shared" si="12"/>
        <v>0</v>
      </c>
      <c r="AF71" s="59"/>
      <c r="AG71" s="59"/>
      <c r="AH71" s="59"/>
      <c r="AI71" s="82">
        <f t="shared" si="13"/>
        <v>0</v>
      </c>
      <c r="AJ71" s="83">
        <f t="shared" si="14"/>
        <v>0</v>
      </c>
      <c r="AK71" s="46"/>
      <c r="AL71" s="48"/>
      <c r="AM71" s="44"/>
      <c r="AN71" s="60"/>
      <c r="AO71" s="60"/>
      <c r="AP71" s="48"/>
      <c r="AQ71" s="44"/>
      <c r="AR71" s="46"/>
      <c r="AS71" s="61"/>
      <c r="AT71" s="61"/>
      <c r="AU71" s="61"/>
      <c r="AV71" s="61"/>
      <c r="AW71" s="61"/>
      <c r="AX71" s="31" t="str">
        <f t="shared" si="16"/>
        <v>N/A</v>
      </c>
      <c r="AY71" s="31" t="str">
        <f t="shared" si="17"/>
        <v>N/A</v>
      </c>
      <c r="AZ71" s="31">
        <f>IF(ROUND($AJ71,2)&lt;0.6,0,VLOOKUP($AX71&amp;$AY71,'Rebate amounts (estimated)'!$F$3:$J$12,IF(ROUND($AJ71,2)&gt;=0.75,4,IF(AND(ROUND($AJ71,2)&lt;0.75,ROUND($AJ71,2)&gt;=0.7),3,IF(AND(ROUND($AJ71,2)&lt;0.7,ROUND($AJ71,2)&gt;=0.65),2,IF(AND(ROUND($AJ71,2)&lt;0.65,ROUND($AJ71,2)&gt;=0.6),1,0))))+1,"FALSE"))</f>
        <v>0</v>
      </c>
      <c r="BA71" s="31">
        <f>IF(ROUND($AJ71,2)&lt;0.6,0,VLOOKUP($AX71&amp;$AY71,'Rebate amounts (estimated)'!$F$15:$J$24,IF(ROUND($AJ71,2)&gt;=0.75,4,IF(AND(ROUND($AJ71,2)&lt;0.75,ROUND($AJ71,2)&gt;=0.7),3,IF(AND(ROUND($AJ71,2)&lt;0.7,ROUND($AJ71,2)&gt;=0.65),2,IF(AND(ROUND($AJ71,2)&lt;0.65,ROUND($AJ71,2)&gt;=0.6),1,0))))+1,"FALSE"))</f>
        <v>0</v>
      </c>
      <c r="BB71" s="31">
        <f>IF(ROUND($AJ71,2)&lt;0.6,0,VLOOKUP($AX71&amp;$AY71,'Rebate amounts (estimated)'!$F$27:$J$36,IF(ROUND($AJ71,2)&gt;=0.75,4,IF(AND(ROUND($AJ71,2)&lt;0.75,ROUND($AJ71,2)&gt;=0.7),3,IF(AND(ROUND($AJ71,2)&lt;0.7,ROUND($AJ71,2)&gt;=0.65),2,IF(AND(ROUND($AJ71,2)&lt;0.65,ROUND($AJ71,2)&gt;=0.6),1,0))))+1,"FALSE"))</f>
        <v>0</v>
      </c>
      <c r="BC71" s="31">
        <f>IF(ROUND($AJ71,2)&lt;0.6,0,VLOOKUP($AX71&amp;$AY71,'Rebate amounts (estimated)'!$F$39:$J$48,IF(ROUND($AJ71,2)&gt;=0.75,4,IF(AND(ROUND($AJ71,2)&lt;0.75,ROUND($AJ71,2)&gt;=0.7),3,IF(AND(ROUND($AJ71,2)&lt;0.7,ROUND($AJ71,2)&gt;=0.65),2,IF(AND(ROUND($AJ71,2)&lt;0.65,ROUND($AJ71,2)&gt;=0.6),1,0))))+1,"FALSE"))</f>
        <v>0</v>
      </c>
      <c r="BD71" s="32">
        <f t="shared" si="18"/>
        <v>0</v>
      </c>
      <c r="BE71" s="31" t="str">
        <f t="shared" si="19"/>
        <v/>
      </c>
      <c r="BF71" s="33" t="str">
        <f t="shared" si="20"/>
        <v/>
      </c>
      <c r="BG71" s="34" t="str">
        <f t="shared" si="21"/>
        <v/>
      </c>
      <c r="BH71" s="31">
        <f t="shared" si="15"/>
        <v>0</v>
      </c>
      <c r="BI71" s="33">
        <f t="shared" si="22"/>
        <v>0</v>
      </c>
      <c r="BJ71" s="34" t="e">
        <f t="shared" si="11"/>
        <v>#DIV/0!</v>
      </c>
    </row>
    <row r="72" spans="2:62" ht="13.5" thickBot="1" x14ac:dyDescent="0.25">
      <c r="B72" s="46"/>
      <c r="C72" s="44"/>
      <c r="D72" s="44"/>
      <c r="E72" s="44"/>
      <c r="F72" s="45"/>
      <c r="G72" s="48"/>
      <c r="H72" s="46"/>
      <c r="I72" s="44"/>
      <c r="J72" s="44"/>
      <c r="K72" s="44"/>
      <c r="L72" s="44"/>
      <c r="M72" s="44"/>
      <c r="N72" s="46"/>
      <c r="O72" s="46"/>
      <c r="P72" s="46"/>
      <c r="Q72" s="46"/>
      <c r="R72" s="46"/>
      <c r="S72" s="44"/>
      <c r="T72" s="44"/>
      <c r="U72" s="44"/>
      <c r="V72" s="44"/>
      <c r="W72" s="44"/>
      <c r="X72" s="44"/>
      <c r="Y72" s="44"/>
      <c r="Z72" s="47"/>
      <c r="AA72" s="47"/>
      <c r="AB72" s="44"/>
      <c r="AC72" s="44"/>
      <c r="AD72" s="44"/>
      <c r="AE72" s="82">
        <f t="shared" si="12"/>
        <v>0</v>
      </c>
      <c r="AF72" s="59"/>
      <c r="AG72" s="59"/>
      <c r="AH72" s="59"/>
      <c r="AI72" s="82">
        <f t="shared" si="13"/>
        <v>0</v>
      </c>
      <c r="AJ72" s="83">
        <f t="shared" si="14"/>
        <v>0</v>
      </c>
      <c r="AK72" s="46"/>
      <c r="AL72" s="48"/>
      <c r="AM72" s="44"/>
      <c r="AN72" s="60"/>
      <c r="AO72" s="60"/>
      <c r="AP72" s="48"/>
      <c r="AQ72" s="44"/>
      <c r="AR72" s="46"/>
      <c r="AS72" s="61"/>
      <c r="AT72" s="61"/>
      <c r="AU72" s="61"/>
      <c r="AV72" s="61"/>
      <c r="AW72" s="61"/>
      <c r="AX72" s="31" t="str">
        <f t="shared" si="16"/>
        <v>N/A</v>
      </c>
      <c r="AY72" s="31" t="str">
        <f t="shared" si="17"/>
        <v>N/A</v>
      </c>
      <c r="AZ72" s="31">
        <f>IF(ROUND($AJ72,2)&lt;0.6,0,VLOOKUP($AX72&amp;$AY72,'Rebate amounts (estimated)'!$F$3:$J$12,IF(ROUND($AJ72,2)&gt;=0.75,4,IF(AND(ROUND($AJ72,2)&lt;0.75,ROUND($AJ72,2)&gt;=0.7),3,IF(AND(ROUND($AJ72,2)&lt;0.7,ROUND($AJ72,2)&gt;=0.65),2,IF(AND(ROUND($AJ72,2)&lt;0.65,ROUND($AJ72,2)&gt;=0.6),1,0))))+1,"FALSE"))</f>
        <v>0</v>
      </c>
      <c r="BA72" s="31">
        <f>IF(ROUND($AJ72,2)&lt;0.6,0,VLOOKUP($AX72&amp;$AY72,'Rebate amounts (estimated)'!$F$15:$J$24,IF(ROUND($AJ72,2)&gt;=0.75,4,IF(AND(ROUND($AJ72,2)&lt;0.75,ROUND($AJ72,2)&gt;=0.7),3,IF(AND(ROUND($AJ72,2)&lt;0.7,ROUND($AJ72,2)&gt;=0.65),2,IF(AND(ROUND($AJ72,2)&lt;0.65,ROUND($AJ72,2)&gt;=0.6),1,0))))+1,"FALSE"))</f>
        <v>0</v>
      </c>
      <c r="BB72" s="31">
        <f>IF(ROUND($AJ72,2)&lt;0.6,0,VLOOKUP($AX72&amp;$AY72,'Rebate amounts (estimated)'!$F$27:$J$36,IF(ROUND($AJ72,2)&gt;=0.75,4,IF(AND(ROUND($AJ72,2)&lt;0.75,ROUND($AJ72,2)&gt;=0.7),3,IF(AND(ROUND($AJ72,2)&lt;0.7,ROUND($AJ72,2)&gt;=0.65),2,IF(AND(ROUND($AJ72,2)&lt;0.65,ROUND($AJ72,2)&gt;=0.6),1,0))))+1,"FALSE"))</f>
        <v>0</v>
      </c>
      <c r="BC72" s="31">
        <f>IF(ROUND($AJ72,2)&lt;0.6,0,VLOOKUP($AX72&amp;$AY72,'Rebate amounts (estimated)'!$F$39:$J$48,IF(ROUND($AJ72,2)&gt;=0.75,4,IF(AND(ROUND($AJ72,2)&lt;0.75,ROUND($AJ72,2)&gt;=0.7),3,IF(AND(ROUND($AJ72,2)&lt;0.7,ROUND($AJ72,2)&gt;=0.65),2,IF(AND(ROUND($AJ72,2)&lt;0.65,ROUND($AJ72,2)&gt;=0.6),1,0))))+1,"FALSE"))</f>
        <v>0</v>
      </c>
      <c r="BD72" s="32">
        <f t="shared" si="18"/>
        <v>0</v>
      </c>
      <c r="BE72" s="31" t="str">
        <f t="shared" si="19"/>
        <v/>
      </c>
      <c r="BF72" s="33" t="str">
        <f t="shared" si="20"/>
        <v/>
      </c>
      <c r="BG72" s="34" t="str">
        <f t="shared" si="21"/>
        <v/>
      </c>
      <c r="BH72" s="31">
        <f t="shared" si="15"/>
        <v>0</v>
      </c>
      <c r="BI72" s="33">
        <f t="shared" si="22"/>
        <v>0</v>
      </c>
      <c r="BJ72" s="34" t="e">
        <f t="shared" si="11"/>
        <v>#DIV/0!</v>
      </c>
    </row>
    <row r="73" spans="2:62" ht="13.5" thickBot="1" x14ac:dyDescent="0.25">
      <c r="B73" s="46"/>
      <c r="C73" s="44"/>
      <c r="D73" s="44"/>
      <c r="E73" s="44"/>
      <c r="F73" s="45"/>
      <c r="G73" s="48"/>
      <c r="H73" s="46"/>
      <c r="I73" s="44"/>
      <c r="J73" s="44"/>
      <c r="K73" s="44"/>
      <c r="L73" s="44"/>
      <c r="M73" s="44"/>
      <c r="N73" s="46"/>
      <c r="O73" s="46"/>
      <c r="P73" s="46"/>
      <c r="Q73" s="46"/>
      <c r="R73" s="46"/>
      <c r="S73" s="44"/>
      <c r="T73" s="44"/>
      <c r="U73" s="44"/>
      <c r="V73" s="44"/>
      <c r="W73" s="44"/>
      <c r="X73" s="44"/>
      <c r="Y73" s="44"/>
      <c r="Z73" s="47"/>
      <c r="AA73" s="47"/>
      <c r="AB73" s="44"/>
      <c r="AC73" s="44"/>
      <c r="AD73" s="44"/>
      <c r="AE73" s="82">
        <f t="shared" si="12"/>
        <v>0</v>
      </c>
      <c r="AF73" s="59"/>
      <c r="AG73" s="59"/>
      <c r="AH73" s="59"/>
      <c r="AI73" s="82">
        <f t="shared" si="13"/>
        <v>0</v>
      </c>
      <c r="AJ73" s="83">
        <f t="shared" si="14"/>
        <v>0</v>
      </c>
      <c r="AK73" s="46"/>
      <c r="AL73" s="48"/>
      <c r="AM73" s="44"/>
      <c r="AN73" s="60"/>
      <c r="AO73" s="60"/>
      <c r="AP73" s="48"/>
      <c r="AQ73" s="44"/>
      <c r="AR73" s="46"/>
      <c r="AS73" s="61"/>
      <c r="AT73" s="61"/>
      <c r="AU73" s="61"/>
      <c r="AV73" s="61"/>
      <c r="AW73" s="61"/>
      <c r="AX73" s="31" t="str">
        <f t="shared" si="16"/>
        <v>N/A</v>
      </c>
      <c r="AY73" s="31" t="str">
        <f t="shared" si="17"/>
        <v>N/A</v>
      </c>
      <c r="AZ73" s="31">
        <f>IF(ROUND($AJ73,2)&lt;0.6,0,VLOOKUP($AX73&amp;$AY73,'Rebate amounts (estimated)'!$F$3:$J$12,IF(ROUND($AJ73,2)&gt;=0.75,4,IF(AND(ROUND($AJ73,2)&lt;0.75,ROUND($AJ73,2)&gt;=0.7),3,IF(AND(ROUND($AJ73,2)&lt;0.7,ROUND($AJ73,2)&gt;=0.65),2,IF(AND(ROUND($AJ73,2)&lt;0.65,ROUND($AJ73,2)&gt;=0.6),1,0))))+1,"FALSE"))</f>
        <v>0</v>
      </c>
      <c r="BA73" s="31">
        <f>IF(ROUND($AJ73,2)&lt;0.6,0,VLOOKUP($AX73&amp;$AY73,'Rebate amounts (estimated)'!$F$15:$J$24,IF(ROUND($AJ73,2)&gt;=0.75,4,IF(AND(ROUND($AJ73,2)&lt;0.75,ROUND($AJ73,2)&gt;=0.7),3,IF(AND(ROUND($AJ73,2)&lt;0.7,ROUND($AJ73,2)&gt;=0.65),2,IF(AND(ROUND($AJ73,2)&lt;0.65,ROUND($AJ73,2)&gt;=0.6),1,0))))+1,"FALSE"))</f>
        <v>0</v>
      </c>
      <c r="BB73" s="31">
        <f>IF(ROUND($AJ73,2)&lt;0.6,0,VLOOKUP($AX73&amp;$AY73,'Rebate amounts (estimated)'!$F$27:$J$36,IF(ROUND($AJ73,2)&gt;=0.75,4,IF(AND(ROUND($AJ73,2)&lt;0.75,ROUND($AJ73,2)&gt;=0.7),3,IF(AND(ROUND($AJ73,2)&lt;0.7,ROUND($AJ73,2)&gt;=0.65),2,IF(AND(ROUND($AJ73,2)&lt;0.65,ROUND($AJ73,2)&gt;=0.6),1,0))))+1,"FALSE"))</f>
        <v>0</v>
      </c>
      <c r="BC73" s="31">
        <f>IF(ROUND($AJ73,2)&lt;0.6,0,VLOOKUP($AX73&amp;$AY73,'Rebate amounts (estimated)'!$F$39:$J$48,IF(ROUND($AJ73,2)&gt;=0.75,4,IF(AND(ROUND($AJ73,2)&lt;0.75,ROUND($AJ73,2)&gt;=0.7),3,IF(AND(ROUND($AJ73,2)&lt;0.7,ROUND($AJ73,2)&gt;=0.65),2,IF(AND(ROUND($AJ73,2)&lt;0.65,ROUND($AJ73,2)&gt;=0.6),1,0))))+1,"FALSE"))</f>
        <v>0</v>
      </c>
      <c r="BD73" s="32">
        <f t="shared" si="18"/>
        <v>0</v>
      </c>
      <c r="BE73" s="31" t="str">
        <f t="shared" si="19"/>
        <v/>
      </c>
      <c r="BF73" s="33" t="str">
        <f t="shared" si="20"/>
        <v/>
      </c>
      <c r="BG73" s="34" t="str">
        <f t="shared" si="21"/>
        <v/>
      </c>
      <c r="BH73" s="31">
        <f t="shared" si="15"/>
        <v>0</v>
      </c>
      <c r="BI73" s="33">
        <f t="shared" si="22"/>
        <v>0</v>
      </c>
      <c r="BJ73" s="34" t="e">
        <f t="shared" si="11"/>
        <v>#DIV/0!</v>
      </c>
    </row>
    <row r="74" spans="2:62" ht="13.5" thickBot="1" x14ac:dyDescent="0.25">
      <c r="B74" s="46"/>
      <c r="C74" s="44"/>
      <c r="D74" s="44"/>
      <c r="E74" s="44"/>
      <c r="F74" s="45"/>
      <c r="G74" s="48"/>
      <c r="H74" s="46"/>
      <c r="I74" s="44"/>
      <c r="J74" s="44"/>
      <c r="K74" s="44"/>
      <c r="L74" s="44"/>
      <c r="M74" s="44"/>
      <c r="N74" s="46"/>
      <c r="O74" s="46"/>
      <c r="P74" s="46"/>
      <c r="Q74" s="46"/>
      <c r="R74" s="46"/>
      <c r="S74" s="44"/>
      <c r="T74" s="44"/>
      <c r="U74" s="44"/>
      <c r="V74" s="44"/>
      <c r="W74" s="44"/>
      <c r="X74" s="44"/>
      <c r="Y74" s="44"/>
      <c r="Z74" s="47"/>
      <c r="AA74" s="47"/>
      <c r="AB74" s="44"/>
      <c r="AC74" s="44"/>
      <c r="AD74" s="44"/>
      <c r="AE74" s="82">
        <f t="shared" si="12"/>
        <v>0</v>
      </c>
      <c r="AF74" s="59"/>
      <c r="AG74" s="59"/>
      <c r="AH74" s="59"/>
      <c r="AI74" s="82">
        <f t="shared" si="13"/>
        <v>0</v>
      </c>
      <c r="AJ74" s="83">
        <f t="shared" si="14"/>
        <v>0</v>
      </c>
      <c r="AK74" s="46"/>
      <c r="AL74" s="48"/>
      <c r="AM74" s="44"/>
      <c r="AN74" s="60"/>
      <c r="AO74" s="60"/>
      <c r="AP74" s="48"/>
      <c r="AQ74" s="44"/>
      <c r="AR74" s="46"/>
      <c r="AS74" s="61"/>
      <c r="AT74" s="61"/>
      <c r="AU74" s="61"/>
      <c r="AV74" s="61"/>
      <c r="AW74" s="61"/>
      <c r="AX74" s="31" t="str">
        <f t="shared" si="16"/>
        <v>N/A</v>
      </c>
      <c r="AY74" s="31" t="str">
        <f t="shared" si="17"/>
        <v>N/A</v>
      </c>
      <c r="AZ74" s="31">
        <f>IF(ROUND($AJ74,2)&lt;0.6,0,VLOOKUP($AX74&amp;$AY74,'Rebate amounts (estimated)'!$F$3:$J$12,IF(ROUND($AJ74,2)&gt;=0.75,4,IF(AND(ROUND($AJ74,2)&lt;0.75,ROUND($AJ74,2)&gt;=0.7),3,IF(AND(ROUND($AJ74,2)&lt;0.7,ROUND($AJ74,2)&gt;=0.65),2,IF(AND(ROUND($AJ74,2)&lt;0.65,ROUND($AJ74,2)&gt;=0.6),1,0))))+1,"FALSE"))</f>
        <v>0</v>
      </c>
      <c r="BA74" s="31">
        <f>IF(ROUND($AJ74,2)&lt;0.6,0,VLOOKUP($AX74&amp;$AY74,'Rebate amounts (estimated)'!$F$15:$J$24,IF(ROUND($AJ74,2)&gt;=0.75,4,IF(AND(ROUND($AJ74,2)&lt;0.75,ROUND($AJ74,2)&gt;=0.7),3,IF(AND(ROUND($AJ74,2)&lt;0.7,ROUND($AJ74,2)&gt;=0.65),2,IF(AND(ROUND($AJ74,2)&lt;0.65,ROUND($AJ74,2)&gt;=0.6),1,0))))+1,"FALSE"))</f>
        <v>0</v>
      </c>
      <c r="BB74" s="31">
        <f>IF(ROUND($AJ74,2)&lt;0.6,0,VLOOKUP($AX74&amp;$AY74,'Rebate amounts (estimated)'!$F$27:$J$36,IF(ROUND($AJ74,2)&gt;=0.75,4,IF(AND(ROUND($AJ74,2)&lt;0.75,ROUND($AJ74,2)&gt;=0.7),3,IF(AND(ROUND($AJ74,2)&lt;0.7,ROUND($AJ74,2)&gt;=0.65),2,IF(AND(ROUND($AJ74,2)&lt;0.65,ROUND($AJ74,2)&gt;=0.6),1,0))))+1,"FALSE"))</f>
        <v>0</v>
      </c>
      <c r="BC74" s="31">
        <f>IF(ROUND($AJ74,2)&lt;0.6,0,VLOOKUP($AX74&amp;$AY74,'Rebate amounts (estimated)'!$F$39:$J$48,IF(ROUND($AJ74,2)&gt;=0.75,4,IF(AND(ROUND($AJ74,2)&lt;0.75,ROUND($AJ74,2)&gt;=0.7),3,IF(AND(ROUND($AJ74,2)&lt;0.7,ROUND($AJ74,2)&gt;=0.65),2,IF(AND(ROUND($AJ74,2)&lt;0.65,ROUND($AJ74,2)&gt;=0.6),1,0))))+1,"FALSE"))</f>
        <v>0</v>
      </c>
      <c r="BD74" s="32">
        <f t="shared" si="18"/>
        <v>0</v>
      </c>
      <c r="BE74" s="31" t="str">
        <f t="shared" si="19"/>
        <v/>
      </c>
      <c r="BF74" s="33" t="str">
        <f t="shared" si="20"/>
        <v/>
      </c>
      <c r="BG74" s="34" t="str">
        <f t="shared" si="21"/>
        <v/>
      </c>
      <c r="BH74" s="31">
        <f t="shared" si="15"/>
        <v>0</v>
      </c>
      <c r="BI74" s="33">
        <f t="shared" si="22"/>
        <v>0</v>
      </c>
      <c r="BJ74" s="34" t="e">
        <f t="shared" si="11"/>
        <v>#DIV/0!</v>
      </c>
    </row>
    <row r="75" spans="2:62" ht="13.5" thickBot="1" x14ac:dyDescent="0.25">
      <c r="B75" s="46"/>
      <c r="C75" s="44"/>
      <c r="D75" s="44"/>
      <c r="E75" s="44"/>
      <c r="F75" s="45"/>
      <c r="G75" s="48"/>
      <c r="H75" s="46"/>
      <c r="I75" s="44"/>
      <c r="J75" s="44"/>
      <c r="K75" s="44"/>
      <c r="L75" s="44"/>
      <c r="M75" s="44"/>
      <c r="N75" s="46"/>
      <c r="O75" s="46"/>
      <c r="P75" s="46"/>
      <c r="Q75" s="46"/>
      <c r="R75" s="46"/>
      <c r="S75" s="44"/>
      <c r="T75" s="44"/>
      <c r="U75" s="44"/>
      <c r="V75" s="44"/>
      <c r="W75" s="44"/>
      <c r="X75" s="44"/>
      <c r="Y75" s="44"/>
      <c r="Z75" s="47"/>
      <c r="AA75" s="47"/>
      <c r="AB75" s="44"/>
      <c r="AC75" s="44"/>
      <c r="AD75" s="44"/>
      <c r="AE75" s="82">
        <f t="shared" si="12"/>
        <v>0</v>
      </c>
      <c r="AF75" s="59"/>
      <c r="AG75" s="59"/>
      <c r="AH75" s="59"/>
      <c r="AI75" s="82">
        <f t="shared" si="13"/>
        <v>0</v>
      </c>
      <c r="AJ75" s="83">
        <f t="shared" si="14"/>
        <v>0</v>
      </c>
      <c r="AK75" s="46"/>
      <c r="AL75" s="48"/>
      <c r="AM75" s="44"/>
      <c r="AN75" s="60"/>
      <c r="AO75" s="60"/>
      <c r="AP75" s="48"/>
      <c r="AQ75" s="44"/>
      <c r="AR75" s="46"/>
      <c r="AS75" s="61"/>
      <c r="AT75" s="61"/>
      <c r="AU75" s="61"/>
      <c r="AV75" s="61"/>
      <c r="AW75" s="61"/>
      <c r="AX75" s="31" t="str">
        <f t="shared" si="16"/>
        <v>N/A</v>
      </c>
      <c r="AY75" s="31" t="str">
        <f t="shared" si="17"/>
        <v>N/A</v>
      </c>
      <c r="AZ75" s="31">
        <f>IF(ROUND($AJ75,2)&lt;0.6,0,VLOOKUP($AX75&amp;$AY75,'Rebate amounts (estimated)'!$F$3:$J$12,IF(ROUND($AJ75,2)&gt;=0.75,4,IF(AND(ROUND($AJ75,2)&lt;0.75,ROUND($AJ75,2)&gt;=0.7),3,IF(AND(ROUND($AJ75,2)&lt;0.7,ROUND($AJ75,2)&gt;=0.65),2,IF(AND(ROUND($AJ75,2)&lt;0.65,ROUND($AJ75,2)&gt;=0.6),1,0))))+1,"FALSE"))</f>
        <v>0</v>
      </c>
      <c r="BA75" s="31">
        <f>IF(ROUND($AJ75,2)&lt;0.6,0,VLOOKUP($AX75&amp;$AY75,'Rebate amounts (estimated)'!$F$15:$J$24,IF(ROUND($AJ75,2)&gt;=0.75,4,IF(AND(ROUND($AJ75,2)&lt;0.75,ROUND($AJ75,2)&gt;=0.7),3,IF(AND(ROUND($AJ75,2)&lt;0.7,ROUND($AJ75,2)&gt;=0.65),2,IF(AND(ROUND($AJ75,2)&lt;0.65,ROUND($AJ75,2)&gt;=0.6),1,0))))+1,"FALSE"))</f>
        <v>0</v>
      </c>
      <c r="BB75" s="31">
        <f>IF(ROUND($AJ75,2)&lt;0.6,0,VLOOKUP($AX75&amp;$AY75,'Rebate amounts (estimated)'!$F$27:$J$36,IF(ROUND($AJ75,2)&gt;=0.75,4,IF(AND(ROUND($AJ75,2)&lt;0.75,ROUND($AJ75,2)&gt;=0.7),3,IF(AND(ROUND($AJ75,2)&lt;0.7,ROUND($AJ75,2)&gt;=0.65),2,IF(AND(ROUND($AJ75,2)&lt;0.65,ROUND($AJ75,2)&gt;=0.6),1,0))))+1,"FALSE"))</f>
        <v>0</v>
      </c>
      <c r="BC75" s="31">
        <f>IF(ROUND($AJ75,2)&lt;0.6,0,VLOOKUP($AX75&amp;$AY75,'Rebate amounts (estimated)'!$F$39:$J$48,IF(ROUND($AJ75,2)&gt;=0.75,4,IF(AND(ROUND($AJ75,2)&lt;0.75,ROUND($AJ75,2)&gt;=0.7),3,IF(AND(ROUND($AJ75,2)&lt;0.7,ROUND($AJ75,2)&gt;=0.65),2,IF(AND(ROUND($AJ75,2)&lt;0.65,ROUND($AJ75,2)&gt;=0.6),1,0))))+1,"FALSE"))</f>
        <v>0</v>
      </c>
      <c r="BD75" s="32">
        <f t="shared" si="18"/>
        <v>0</v>
      </c>
      <c r="BE75" s="31" t="str">
        <f t="shared" si="19"/>
        <v/>
      </c>
      <c r="BF75" s="33" t="str">
        <f t="shared" si="20"/>
        <v/>
      </c>
      <c r="BG75" s="34" t="str">
        <f t="shared" si="21"/>
        <v/>
      </c>
      <c r="BH75" s="31">
        <f t="shared" si="15"/>
        <v>0</v>
      </c>
      <c r="BI75" s="33">
        <f t="shared" si="22"/>
        <v>0</v>
      </c>
      <c r="BJ75" s="34" t="e">
        <f t="shared" si="11"/>
        <v>#DIV/0!</v>
      </c>
    </row>
    <row r="76" spans="2:62" ht="13.5" thickBot="1" x14ac:dyDescent="0.25">
      <c r="B76" s="46"/>
      <c r="C76" s="44"/>
      <c r="D76" s="44"/>
      <c r="E76" s="44"/>
      <c r="F76" s="45"/>
      <c r="G76" s="48"/>
      <c r="H76" s="46"/>
      <c r="I76" s="44"/>
      <c r="J76" s="44"/>
      <c r="K76" s="44"/>
      <c r="L76" s="44"/>
      <c r="M76" s="44"/>
      <c r="N76" s="46"/>
      <c r="O76" s="46"/>
      <c r="P76" s="46"/>
      <c r="Q76" s="46"/>
      <c r="R76" s="46"/>
      <c r="S76" s="44"/>
      <c r="T76" s="44"/>
      <c r="U76" s="44"/>
      <c r="V76" s="44"/>
      <c r="W76" s="44"/>
      <c r="X76" s="44"/>
      <c r="Y76" s="44"/>
      <c r="Z76" s="47"/>
      <c r="AA76" s="47"/>
      <c r="AB76" s="44"/>
      <c r="AC76" s="44"/>
      <c r="AD76" s="44"/>
      <c r="AE76" s="82">
        <f t="shared" si="12"/>
        <v>0</v>
      </c>
      <c r="AF76" s="59"/>
      <c r="AG76" s="59"/>
      <c r="AH76" s="59"/>
      <c r="AI76" s="82">
        <f t="shared" si="13"/>
        <v>0</v>
      </c>
      <c r="AJ76" s="83">
        <f t="shared" si="14"/>
        <v>0</v>
      </c>
      <c r="AK76" s="46"/>
      <c r="AL76" s="48"/>
      <c r="AM76" s="44"/>
      <c r="AN76" s="60"/>
      <c r="AO76" s="60"/>
      <c r="AP76" s="48"/>
      <c r="AQ76" s="44"/>
      <c r="AR76" s="46"/>
      <c r="AS76" s="61"/>
      <c r="AT76" s="61"/>
      <c r="AU76" s="61"/>
      <c r="AV76" s="61"/>
      <c r="AW76" s="61"/>
      <c r="AX76" s="31" t="str">
        <f t="shared" si="16"/>
        <v>N/A</v>
      </c>
      <c r="AY76" s="31" t="str">
        <f t="shared" si="17"/>
        <v>N/A</v>
      </c>
      <c r="AZ76" s="31">
        <f>IF(ROUND($AJ76,2)&lt;0.6,0,VLOOKUP($AX76&amp;$AY76,'Rebate amounts (estimated)'!$F$3:$J$12,IF(ROUND($AJ76,2)&gt;=0.75,4,IF(AND(ROUND($AJ76,2)&lt;0.75,ROUND($AJ76,2)&gt;=0.7),3,IF(AND(ROUND($AJ76,2)&lt;0.7,ROUND($AJ76,2)&gt;=0.65),2,IF(AND(ROUND($AJ76,2)&lt;0.65,ROUND($AJ76,2)&gt;=0.6),1,0))))+1,"FALSE"))</f>
        <v>0</v>
      </c>
      <c r="BA76" s="31">
        <f>IF(ROUND($AJ76,2)&lt;0.6,0,VLOOKUP($AX76&amp;$AY76,'Rebate amounts (estimated)'!$F$15:$J$24,IF(ROUND($AJ76,2)&gt;=0.75,4,IF(AND(ROUND($AJ76,2)&lt;0.75,ROUND($AJ76,2)&gt;=0.7),3,IF(AND(ROUND($AJ76,2)&lt;0.7,ROUND($AJ76,2)&gt;=0.65),2,IF(AND(ROUND($AJ76,2)&lt;0.65,ROUND($AJ76,2)&gt;=0.6),1,0))))+1,"FALSE"))</f>
        <v>0</v>
      </c>
      <c r="BB76" s="31">
        <f>IF(ROUND($AJ76,2)&lt;0.6,0,VLOOKUP($AX76&amp;$AY76,'Rebate amounts (estimated)'!$F$27:$J$36,IF(ROUND($AJ76,2)&gt;=0.75,4,IF(AND(ROUND($AJ76,2)&lt;0.75,ROUND($AJ76,2)&gt;=0.7),3,IF(AND(ROUND($AJ76,2)&lt;0.7,ROUND($AJ76,2)&gt;=0.65),2,IF(AND(ROUND($AJ76,2)&lt;0.65,ROUND($AJ76,2)&gt;=0.6),1,0))))+1,"FALSE"))</f>
        <v>0</v>
      </c>
      <c r="BC76" s="31">
        <f>IF(ROUND($AJ76,2)&lt;0.6,0,VLOOKUP($AX76&amp;$AY76,'Rebate amounts (estimated)'!$F$39:$J$48,IF(ROUND($AJ76,2)&gt;=0.75,4,IF(AND(ROUND($AJ76,2)&lt;0.75,ROUND($AJ76,2)&gt;=0.7),3,IF(AND(ROUND($AJ76,2)&lt;0.7,ROUND($AJ76,2)&gt;=0.65),2,IF(AND(ROUND($AJ76,2)&lt;0.65,ROUND($AJ76,2)&gt;=0.6),1,0))))+1,"FALSE"))</f>
        <v>0</v>
      </c>
      <c r="BD76" s="32">
        <f t="shared" si="18"/>
        <v>0</v>
      </c>
      <c r="BE76" s="31" t="str">
        <f t="shared" si="19"/>
        <v/>
      </c>
      <c r="BF76" s="33" t="str">
        <f t="shared" si="20"/>
        <v/>
      </c>
      <c r="BG76" s="34" t="str">
        <f t="shared" si="21"/>
        <v/>
      </c>
      <c r="BH76" s="31">
        <f t="shared" si="15"/>
        <v>0</v>
      </c>
      <c r="BI76" s="33">
        <f t="shared" si="22"/>
        <v>0</v>
      </c>
      <c r="BJ76" s="34" t="e">
        <f t="shared" si="11"/>
        <v>#DIV/0!</v>
      </c>
    </row>
    <row r="77" spans="2:62" ht="13.5" thickBot="1" x14ac:dyDescent="0.25">
      <c r="B77" s="46"/>
      <c r="C77" s="44"/>
      <c r="D77" s="44"/>
      <c r="E77" s="44"/>
      <c r="F77" s="45"/>
      <c r="G77" s="48"/>
      <c r="H77" s="46"/>
      <c r="I77" s="44"/>
      <c r="J77" s="44"/>
      <c r="K77" s="44"/>
      <c r="L77" s="44"/>
      <c r="M77" s="44"/>
      <c r="N77" s="46"/>
      <c r="O77" s="46"/>
      <c r="P77" s="46"/>
      <c r="Q77" s="46"/>
      <c r="R77" s="46"/>
      <c r="S77" s="44"/>
      <c r="T77" s="44"/>
      <c r="U77" s="44"/>
      <c r="V77" s="44"/>
      <c r="W77" s="44"/>
      <c r="X77" s="44"/>
      <c r="Y77" s="44"/>
      <c r="Z77" s="47"/>
      <c r="AA77" s="47"/>
      <c r="AB77" s="44"/>
      <c r="AC77" s="44"/>
      <c r="AD77" s="44"/>
      <c r="AE77" s="82">
        <f t="shared" si="12"/>
        <v>0</v>
      </c>
      <c r="AF77" s="59"/>
      <c r="AG77" s="59"/>
      <c r="AH77" s="59"/>
      <c r="AI77" s="82">
        <f t="shared" si="13"/>
        <v>0</v>
      </c>
      <c r="AJ77" s="83">
        <f t="shared" si="14"/>
        <v>0</v>
      </c>
      <c r="AK77" s="46"/>
      <c r="AL77" s="48"/>
      <c r="AM77" s="44"/>
      <c r="AN77" s="60"/>
      <c r="AO77" s="60"/>
      <c r="AP77" s="48"/>
      <c r="AQ77" s="44"/>
      <c r="AR77" s="46"/>
      <c r="AS77" s="61"/>
      <c r="AT77" s="61"/>
      <c r="AU77" s="61"/>
      <c r="AV77" s="61"/>
      <c r="AW77" s="61"/>
      <c r="AX77" s="31" t="str">
        <f t="shared" si="16"/>
        <v>N/A</v>
      </c>
      <c r="AY77" s="31" t="str">
        <f t="shared" si="17"/>
        <v>N/A</v>
      </c>
      <c r="AZ77" s="31">
        <f>IF(ROUND($AJ77,2)&lt;0.6,0,VLOOKUP($AX77&amp;$AY77,'Rebate amounts (estimated)'!$F$3:$J$12,IF(ROUND($AJ77,2)&gt;=0.75,4,IF(AND(ROUND($AJ77,2)&lt;0.75,ROUND($AJ77,2)&gt;=0.7),3,IF(AND(ROUND($AJ77,2)&lt;0.7,ROUND($AJ77,2)&gt;=0.65),2,IF(AND(ROUND($AJ77,2)&lt;0.65,ROUND($AJ77,2)&gt;=0.6),1,0))))+1,"FALSE"))</f>
        <v>0</v>
      </c>
      <c r="BA77" s="31">
        <f>IF(ROUND($AJ77,2)&lt;0.6,0,VLOOKUP($AX77&amp;$AY77,'Rebate amounts (estimated)'!$F$15:$J$24,IF(ROUND($AJ77,2)&gt;=0.75,4,IF(AND(ROUND($AJ77,2)&lt;0.75,ROUND($AJ77,2)&gt;=0.7),3,IF(AND(ROUND($AJ77,2)&lt;0.7,ROUND($AJ77,2)&gt;=0.65),2,IF(AND(ROUND($AJ77,2)&lt;0.65,ROUND($AJ77,2)&gt;=0.6),1,0))))+1,"FALSE"))</f>
        <v>0</v>
      </c>
      <c r="BB77" s="31">
        <f>IF(ROUND($AJ77,2)&lt;0.6,0,VLOOKUP($AX77&amp;$AY77,'Rebate amounts (estimated)'!$F$27:$J$36,IF(ROUND($AJ77,2)&gt;=0.75,4,IF(AND(ROUND($AJ77,2)&lt;0.75,ROUND($AJ77,2)&gt;=0.7),3,IF(AND(ROUND($AJ77,2)&lt;0.7,ROUND($AJ77,2)&gt;=0.65),2,IF(AND(ROUND($AJ77,2)&lt;0.65,ROUND($AJ77,2)&gt;=0.6),1,0))))+1,"FALSE"))</f>
        <v>0</v>
      </c>
      <c r="BC77" s="31">
        <f>IF(ROUND($AJ77,2)&lt;0.6,0,VLOOKUP($AX77&amp;$AY77,'Rebate amounts (estimated)'!$F$39:$J$48,IF(ROUND($AJ77,2)&gt;=0.75,4,IF(AND(ROUND($AJ77,2)&lt;0.75,ROUND($AJ77,2)&gt;=0.7),3,IF(AND(ROUND($AJ77,2)&lt;0.7,ROUND($AJ77,2)&gt;=0.65),2,IF(AND(ROUND($AJ77,2)&lt;0.65,ROUND($AJ77,2)&gt;=0.6),1,0))))+1,"FALSE"))</f>
        <v>0</v>
      </c>
      <c r="BD77" s="32">
        <f t="shared" si="18"/>
        <v>0</v>
      </c>
      <c r="BE77" s="31" t="str">
        <f t="shared" si="19"/>
        <v/>
      </c>
      <c r="BF77" s="33" t="str">
        <f t="shared" si="20"/>
        <v/>
      </c>
      <c r="BG77" s="34" t="str">
        <f t="shared" si="21"/>
        <v/>
      </c>
      <c r="BH77" s="31">
        <f t="shared" si="15"/>
        <v>0</v>
      </c>
      <c r="BI77" s="33">
        <f t="shared" si="22"/>
        <v>0</v>
      </c>
      <c r="BJ77" s="34" t="e">
        <f t="shared" si="11"/>
        <v>#DIV/0!</v>
      </c>
    </row>
    <row r="78" spans="2:62" ht="13.5" thickBot="1" x14ac:dyDescent="0.25">
      <c r="B78" s="46"/>
      <c r="C78" s="44"/>
      <c r="D78" s="44"/>
      <c r="E78" s="44"/>
      <c r="F78" s="45"/>
      <c r="G78" s="48"/>
      <c r="H78" s="46"/>
      <c r="I78" s="44"/>
      <c r="J78" s="44"/>
      <c r="K78" s="44"/>
      <c r="L78" s="44"/>
      <c r="M78" s="44"/>
      <c r="N78" s="46"/>
      <c r="O78" s="46"/>
      <c r="P78" s="46"/>
      <c r="Q78" s="46"/>
      <c r="R78" s="46"/>
      <c r="S78" s="44"/>
      <c r="T78" s="44"/>
      <c r="U78" s="44"/>
      <c r="V78" s="44"/>
      <c r="W78" s="44"/>
      <c r="X78" s="44"/>
      <c r="Y78" s="44"/>
      <c r="Z78" s="47"/>
      <c r="AA78" s="47"/>
      <c r="AB78" s="44"/>
      <c r="AC78" s="44"/>
      <c r="AD78" s="44"/>
      <c r="AE78" s="82">
        <f t="shared" si="12"/>
        <v>0</v>
      </c>
      <c r="AF78" s="59"/>
      <c r="AG78" s="59"/>
      <c r="AH78" s="59"/>
      <c r="AI78" s="82">
        <f t="shared" si="13"/>
        <v>0</v>
      </c>
      <c r="AJ78" s="83">
        <f t="shared" si="14"/>
        <v>0</v>
      </c>
      <c r="AK78" s="46"/>
      <c r="AL78" s="48"/>
      <c r="AM78" s="44"/>
      <c r="AN78" s="60"/>
      <c r="AO78" s="60"/>
      <c r="AP78" s="48"/>
      <c r="AQ78" s="44"/>
      <c r="AR78" s="46"/>
      <c r="AS78" s="61"/>
      <c r="AT78" s="61"/>
      <c r="AU78" s="61"/>
      <c r="AV78" s="61"/>
      <c r="AW78" s="61"/>
      <c r="AX78" s="31" t="str">
        <f t="shared" si="16"/>
        <v>N/A</v>
      </c>
      <c r="AY78" s="31" t="str">
        <f t="shared" si="17"/>
        <v>N/A</v>
      </c>
      <c r="AZ78" s="31">
        <f>IF(ROUND($AJ78,2)&lt;0.6,0,VLOOKUP($AX78&amp;$AY78,'Rebate amounts (estimated)'!$F$3:$J$12,IF(ROUND($AJ78,2)&gt;=0.75,4,IF(AND(ROUND($AJ78,2)&lt;0.75,ROUND($AJ78,2)&gt;=0.7),3,IF(AND(ROUND($AJ78,2)&lt;0.7,ROUND($AJ78,2)&gt;=0.65),2,IF(AND(ROUND($AJ78,2)&lt;0.65,ROUND($AJ78,2)&gt;=0.6),1,0))))+1,"FALSE"))</f>
        <v>0</v>
      </c>
      <c r="BA78" s="31">
        <f>IF(ROUND($AJ78,2)&lt;0.6,0,VLOOKUP($AX78&amp;$AY78,'Rebate amounts (estimated)'!$F$15:$J$24,IF(ROUND($AJ78,2)&gt;=0.75,4,IF(AND(ROUND($AJ78,2)&lt;0.75,ROUND($AJ78,2)&gt;=0.7),3,IF(AND(ROUND($AJ78,2)&lt;0.7,ROUND($AJ78,2)&gt;=0.65),2,IF(AND(ROUND($AJ78,2)&lt;0.65,ROUND($AJ78,2)&gt;=0.6),1,0))))+1,"FALSE"))</f>
        <v>0</v>
      </c>
      <c r="BB78" s="31">
        <f>IF(ROUND($AJ78,2)&lt;0.6,0,VLOOKUP($AX78&amp;$AY78,'Rebate amounts (estimated)'!$F$27:$J$36,IF(ROUND($AJ78,2)&gt;=0.75,4,IF(AND(ROUND($AJ78,2)&lt;0.75,ROUND($AJ78,2)&gt;=0.7),3,IF(AND(ROUND($AJ78,2)&lt;0.7,ROUND($AJ78,2)&gt;=0.65),2,IF(AND(ROUND($AJ78,2)&lt;0.65,ROUND($AJ78,2)&gt;=0.6),1,0))))+1,"FALSE"))</f>
        <v>0</v>
      </c>
      <c r="BC78" s="31">
        <f>IF(ROUND($AJ78,2)&lt;0.6,0,VLOOKUP($AX78&amp;$AY78,'Rebate amounts (estimated)'!$F$39:$J$48,IF(ROUND($AJ78,2)&gt;=0.75,4,IF(AND(ROUND($AJ78,2)&lt;0.75,ROUND($AJ78,2)&gt;=0.7),3,IF(AND(ROUND($AJ78,2)&lt;0.7,ROUND($AJ78,2)&gt;=0.65),2,IF(AND(ROUND($AJ78,2)&lt;0.65,ROUND($AJ78,2)&gt;=0.6),1,0))))+1,"FALSE"))</f>
        <v>0</v>
      </c>
      <c r="BD78" s="32">
        <f t="shared" si="18"/>
        <v>0</v>
      </c>
      <c r="BE78" s="31" t="str">
        <f t="shared" si="19"/>
        <v/>
      </c>
      <c r="BF78" s="33" t="str">
        <f t="shared" si="20"/>
        <v/>
      </c>
      <c r="BG78" s="34" t="str">
        <f t="shared" si="21"/>
        <v/>
      </c>
      <c r="BH78" s="31">
        <f t="shared" si="15"/>
        <v>0</v>
      </c>
      <c r="BI78" s="33">
        <f t="shared" si="22"/>
        <v>0</v>
      </c>
      <c r="BJ78" s="34" t="e">
        <f t="shared" si="11"/>
        <v>#DIV/0!</v>
      </c>
    </row>
    <row r="79" spans="2:62" ht="13.5" thickBot="1" x14ac:dyDescent="0.25">
      <c r="B79" s="46"/>
      <c r="C79" s="44"/>
      <c r="D79" s="44"/>
      <c r="E79" s="44"/>
      <c r="F79" s="45"/>
      <c r="G79" s="48"/>
      <c r="H79" s="46"/>
      <c r="I79" s="44"/>
      <c r="J79" s="44"/>
      <c r="K79" s="44"/>
      <c r="L79" s="44"/>
      <c r="M79" s="44"/>
      <c r="N79" s="46"/>
      <c r="O79" s="46"/>
      <c r="P79" s="46"/>
      <c r="Q79" s="46"/>
      <c r="R79" s="46"/>
      <c r="S79" s="44"/>
      <c r="T79" s="44"/>
      <c r="U79" s="44"/>
      <c r="V79" s="44"/>
      <c r="W79" s="44"/>
      <c r="X79" s="44"/>
      <c r="Y79" s="44"/>
      <c r="Z79" s="47"/>
      <c r="AA79" s="47"/>
      <c r="AB79" s="44"/>
      <c r="AC79" s="44"/>
      <c r="AD79" s="44"/>
      <c r="AE79" s="82">
        <f t="shared" si="12"/>
        <v>0</v>
      </c>
      <c r="AF79" s="59"/>
      <c r="AG79" s="59"/>
      <c r="AH79" s="59"/>
      <c r="AI79" s="82">
        <f t="shared" si="13"/>
        <v>0</v>
      </c>
      <c r="AJ79" s="83">
        <f t="shared" si="14"/>
        <v>0</v>
      </c>
      <c r="AK79" s="46"/>
      <c r="AL79" s="48"/>
      <c r="AM79" s="44"/>
      <c r="AN79" s="60"/>
      <c r="AO79" s="60"/>
      <c r="AP79" s="48"/>
      <c r="AQ79" s="44"/>
      <c r="AR79" s="46"/>
      <c r="AS79" s="61"/>
      <c r="AT79" s="61"/>
      <c r="AU79" s="61"/>
      <c r="AV79" s="61"/>
      <c r="AW79" s="61"/>
      <c r="AX79" s="31" t="str">
        <f t="shared" si="16"/>
        <v>N/A</v>
      </c>
      <c r="AY79" s="31" t="str">
        <f t="shared" si="17"/>
        <v>N/A</v>
      </c>
      <c r="AZ79" s="31">
        <f>IF(ROUND($AJ79,2)&lt;0.6,0,VLOOKUP($AX79&amp;$AY79,'Rebate amounts (estimated)'!$F$3:$J$12,IF(ROUND($AJ79,2)&gt;=0.75,4,IF(AND(ROUND($AJ79,2)&lt;0.75,ROUND($AJ79,2)&gt;=0.7),3,IF(AND(ROUND($AJ79,2)&lt;0.7,ROUND($AJ79,2)&gt;=0.65),2,IF(AND(ROUND($AJ79,2)&lt;0.65,ROUND($AJ79,2)&gt;=0.6),1,0))))+1,"FALSE"))</f>
        <v>0</v>
      </c>
      <c r="BA79" s="31">
        <f>IF(ROUND($AJ79,2)&lt;0.6,0,VLOOKUP($AX79&amp;$AY79,'Rebate amounts (estimated)'!$F$15:$J$24,IF(ROUND($AJ79,2)&gt;=0.75,4,IF(AND(ROUND($AJ79,2)&lt;0.75,ROUND($AJ79,2)&gt;=0.7),3,IF(AND(ROUND($AJ79,2)&lt;0.7,ROUND($AJ79,2)&gt;=0.65),2,IF(AND(ROUND($AJ79,2)&lt;0.65,ROUND($AJ79,2)&gt;=0.6),1,0))))+1,"FALSE"))</f>
        <v>0</v>
      </c>
      <c r="BB79" s="31">
        <f>IF(ROUND($AJ79,2)&lt;0.6,0,VLOOKUP($AX79&amp;$AY79,'Rebate amounts (estimated)'!$F$27:$J$36,IF(ROUND($AJ79,2)&gt;=0.75,4,IF(AND(ROUND($AJ79,2)&lt;0.75,ROUND($AJ79,2)&gt;=0.7),3,IF(AND(ROUND($AJ79,2)&lt;0.7,ROUND($AJ79,2)&gt;=0.65),2,IF(AND(ROUND($AJ79,2)&lt;0.65,ROUND($AJ79,2)&gt;=0.6),1,0))))+1,"FALSE"))</f>
        <v>0</v>
      </c>
      <c r="BC79" s="31">
        <f>IF(ROUND($AJ79,2)&lt;0.6,0,VLOOKUP($AX79&amp;$AY79,'Rebate amounts (estimated)'!$F$39:$J$48,IF(ROUND($AJ79,2)&gt;=0.75,4,IF(AND(ROUND($AJ79,2)&lt;0.75,ROUND($AJ79,2)&gt;=0.7),3,IF(AND(ROUND($AJ79,2)&lt;0.7,ROUND($AJ79,2)&gt;=0.65),2,IF(AND(ROUND($AJ79,2)&lt;0.65,ROUND($AJ79,2)&gt;=0.6),1,0))))+1,"FALSE"))</f>
        <v>0</v>
      </c>
      <c r="BD79" s="32">
        <f t="shared" si="18"/>
        <v>0</v>
      </c>
      <c r="BE79" s="31" t="str">
        <f t="shared" si="19"/>
        <v/>
      </c>
      <c r="BF79" s="33" t="str">
        <f t="shared" si="20"/>
        <v/>
      </c>
      <c r="BG79" s="34" t="str">
        <f t="shared" si="21"/>
        <v/>
      </c>
      <c r="BH79" s="31">
        <f t="shared" si="15"/>
        <v>0</v>
      </c>
      <c r="BI79" s="33">
        <f t="shared" si="22"/>
        <v>0</v>
      </c>
      <c r="BJ79" s="34" t="e">
        <f t="shared" si="11"/>
        <v>#DIV/0!</v>
      </c>
    </row>
    <row r="80" spans="2:62" ht="13.5" thickBot="1" x14ac:dyDescent="0.25">
      <c r="B80" s="46"/>
      <c r="C80" s="44"/>
      <c r="D80" s="44"/>
      <c r="E80" s="44"/>
      <c r="F80" s="45"/>
      <c r="G80" s="48"/>
      <c r="H80" s="46"/>
      <c r="I80" s="44"/>
      <c r="J80" s="44"/>
      <c r="K80" s="44"/>
      <c r="L80" s="44"/>
      <c r="M80" s="44"/>
      <c r="N80" s="46"/>
      <c r="O80" s="46"/>
      <c r="P80" s="46"/>
      <c r="Q80" s="46"/>
      <c r="R80" s="46"/>
      <c r="S80" s="44"/>
      <c r="T80" s="44"/>
      <c r="U80" s="44"/>
      <c r="V80" s="44"/>
      <c r="W80" s="44"/>
      <c r="X80" s="44"/>
      <c r="Y80" s="44"/>
      <c r="Z80" s="47"/>
      <c r="AA80" s="47"/>
      <c r="AB80" s="44"/>
      <c r="AC80" s="44"/>
      <c r="AD80" s="44"/>
      <c r="AE80" s="82">
        <f t="shared" si="12"/>
        <v>0</v>
      </c>
      <c r="AF80" s="59"/>
      <c r="AG80" s="59"/>
      <c r="AH80" s="59"/>
      <c r="AI80" s="82">
        <f t="shared" si="13"/>
        <v>0</v>
      </c>
      <c r="AJ80" s="83">
        <f t="shared" si="14"/>
        <v>0</v>
      </c>
      <c r="AK80" s="46"/>
      <c r="AL80" s="48"/>
      <c r="AM80" s="44"/>
      <c r="AN80" s="60"/>
      <c r="AO80" s="60"/>
      <c r="AP80" s="48"/>
      <c r="AQ80" s="44"/>
      <c r="AR80" s="46"/>
      <c r="AS80" s="61"/>
      <c r="AT80" s="61"/>
      <c r="AU80" s="61"/>
      <c r="AV80" s="61"/>
      <c r="AW80" s="61"/>
      <c r="AX80" s="31" t="str">
        <f t="shared" si="16"/>
        <v>N/A</v>
      </c>
      <c r="AY80" s="31" t="str">
        <f t="shared" si="17"/>
        <v>N/A</v>
      </c>
      <c r="AZ80" s="31">
        <f>IF(ROUND($AJ80,2)&lt;0.6,0,VLOOKUP($AX80&amp;$AY80,'Rebate amounts (estimated)'!$F$3:$J$12,IF(ROUND($AJ80,2)&gt;=0.75,4,IF(AND(ROUND($AJ80,2)&lt;0.75,ROUND($AJ80,2)&gt;=0.7),3,IF(AND(ROUND($AJ80,2)&lt;0.7,ROUND($AJ80,2)&gt;=0.65),2,IF(AND(ROUND($AJ80,2)&lt;0.65,ROUND($AJ80,2)&gt;=0.6),1,0))))+1,"FALSE"))</f>
        <v>0</v>
      </c>
      <c r="BA80" s="31">
        <f>IF(ROUND($AJ80,2)&lt;0.6,0,VLOOKUP($AX80&amp;$AY80,'Rebate amounts (estimated)'!$F$15:$J$24,IF(ROUND($AJ80,2)&gt;=0.75,4,IF(AND(ROUND($AJ80,2)&lt;0.75,ROUND($AJ80,2)&gt;=0.7),3,IF(AND(ROUND($AJ80,2)&lt;0.7,ROUND($AJ80,2)&gt;=0.65),2,IF(AND(ROUND($AJ80,2)&lt;0.65,ROUND($AJ80,2)&gt;=0.6),1,0))))+1,"FALSE"))</f>
        <v>0</v>
      </c>
      <c r="BB80" s="31">
        <f>IF(ROUND($AJ80,2)&lt;0.6,0,VLOOKUP($AX80&amp;$AY80,'Rebate amounts (estimated)'!$F$27:$J$36,IF(ROUND($AJ80,2)&gt;=0.75,4,IF(AND(ROUND($AJ80,2)&lt;0.75,ROUND($AJ80,2)&gt;=0.7),3,IF(AND(ROUND($AJ80,2)&lt;0.7,ROUND($AJ80,2)&gt;=0.65),2,IF(AND(ROUND($AJ80,2)&lt;0.65,ROUND($AJ80,2)&gt;=0.6),1,0))))+1,"FALSE"))</f>
        <v>0</v>
      </c>
      <c r="BC80" s="31">
        <f>IF(ROUND($AJ80,2)&lt;0.6,0,VLOOKUP($AX80&amp;$AY80,'Rebate amounts (estimated)'!$F$39:$J$48,IF(ROUND($AJ80,2)&gt;=0.75,4,IF(AND(ROUND($AJ80,2)&lt;0.75,ROUND($AJ80,2)&gt;=0.7),3,IF(AND(ROUND($AJ80,2)&lt;0.7,ROUND($AJ80,2)&gt;=0.65),2,IF(AND(ROUND($AJ80,2)&lt;0.65,ROUND($AJ80,2)&gt;=0.6),1,0))))+1,"FALSE"))</f>
        <v>0</v>
      </c>
      <c r="BD80" s="32">
        <f t="shared" si="18"/>
        <v>0</v>
      </c>
      <c r="BE80" s="31" t="str">
        <f t="shared" si="19"/>
        <v/>
      </c>
      <c r="BF80" s="33" t="str">
        <f t="shared" si="20"/>
        <v/>
      </c>
      <c r="BG80" s="34" t="str">
        <f t="shared" si="21"/>
        <v/>
      </c>
      <c r="BH80" s="31">
        <f t="shared" si="15"/>
        <v>0</v>
      </c>
      <c r="BI80" s="33">
        <f t="shared" si="22"/>
        <v>0</v>
      </c>
      <c r="BJ80" s="34" t="e">
        <f t="shared" si="11"/>
        <v>#DIV/0!</v>
      </c>
    </row>
    <row r="81" spans="2:62" ht="13.5" thickBot="1" x14ac:dyDescent="0.25">
      <c r="B81" s="46"/>
      <c r="C81" s="44"/>
      <c r="D81" s="44"/>
      <c r="E81" s="44"/>
      <c r="F81" s="45"/>
      <c r="G81" s="48"/>
      <c r="H81" s="46"/>
      <c r="I81" s="44"/>
      <c r="J81" s="44"/>
      <c r="K81" s="44"/>
      <c r="L81" s="44"/>
      <c r="M81" s="44"/>
      <c r="N81" s="46"/>
      <c r="O81" s="46"/>
      <c r="P81" s="46"/>
      <c r="Q81" s="46"/>
      <c r="R81" s="46"/>
      <c r="S81" s="44"/>
      <c r="T81" s="44"/>
      <c r="U81" s="44"/>
      <c r="V81" s="44"/>
      <c r="W81" s="44"/>
      <c r="X81" s="44"/>
      <c r="Y81" s="44"/>
      <c r="Z81" s="47"/>
      <c r="AA81" s="47"/>
      <c r="AB81" s="44"/>
      <c r="AC81" s="44"/>
      <c r="AD81" s="44"/>
      <c r="AE81" s="82">
        <f t="shared" ref="AE81:AE116" si="23">IF(NOT(ISERROR(SEARCH("gas",$V81))),IF($W81=25.2,17.93,IF($W81=42,24.72,"n/a")),IF($W81=25.2,10.28,IF($W81=42,16.67,0)))</f>
        <v>0</v>
      </c>
      <c r="AF81" s="59"/>
      <c r="AG81" s="59"/>
      <c r="AH81" s="59"/>
      <c r="AI81" s="82">
        <f t="shared" si="13"/>
        <v>0</v>
      </c>
      <c r="AJ81" s="83">
        <f t="shared" si="14"/>
        <v>0</v>
      </c>
      <c r="AK81" s="46"/>
      <c r="AL81" s="48"/>
      <c r="AM81" s="44"/>
      <c r="AN81" s="60"/>
      <c r="AO81" s="60"/>
      <c r="AP81" s="48"/>
      <c r="AQ81" s="44"/>
      <c r="AR81" s="46"/>
      <c r="AS81" s="61"/>
      <c r="AT81" s="61"/>
      <c r="AU81" s="61"/>
      <c r="AV81" s="61"/>
      <c r="AW81" s="61"/>
      <c r="AX81" s="31" t="str">
        <f t="shared" si="16"/>
        <v>N/A</v>
      </c>
      <c r="AY81" s="31" t="str">
        <f t="shared" si="17"/>
        <v>N/A</v>
      </c>
      <c r="AZ81" s="31">
        <f>IF(ROUND($AJ81,2)&lt;0.6,0,VLOOKUP($AX81&amp;$AY81,'Rebate amounts (estimated)'!$F$3:$J$12,IF(ROUND($AJ81,2)&gt;=0.75,4,IF(AND(ROUND($AJ81,2)&lt;0.75,ROUND($AJ81,2)&gt;=0.7),3,IF(AND(ROUND($AJ81,2)&lt;0.7,ROUND($AJ81,2)&gt;=0.65),2,IF(AND(ROUND($AJ81,2)&lt;0.65,ROUND($AJ81,2)&gt;=0.6),1,0))))+1,"FALSE"))</f>
        <v>0</v>
      </c>
      <c r="BA81" s="31">
        <f>IF(ROUND($AJ81,2)&lt;0.6,0,VLOOKUP($AX81&amp;$AY81,'Rebate amounts (estimated)'!$F$15:$J$24,IF(ROUND($AJ81,2)&gt;=0.75,4,IF(AND(ROUND($AJ81,2)&lt;0.75,ROUND($AJ81,2)&gt;=0.7),3,IF(AND(ROUND($AJ81,2)&lt;0.7,ROUND($AJ81,2)&gt;=0.65),2,IF(AND(ROUND($AJ81,2)&lt;0.65,ROUND($AJ81,2)&gt;=0.6),1,0))))+1,"FALSE"))</f>
        <v>0</v>
      </c>
      <c r="BB81" s="31">
        <f>IF(ROUND($AJ81,2)&lt;0.6,0,VLOOKUP($AX81&amp;$AY81,'Rebate amounts (estimated)'!$F$27:$J$36,IF(ROUND($AJ81,2)&gt;=0.75,4,IF(AND(ROUND($AJ81,2)&lt;0.75,ROUND($AJ81,2)&gt;=0.7),3,IF(AND(ROUND($AJ81,2)&lt;0.7,ROUND($AJ81,2)&gt;=0.65),2,IF(AND(ROUND($AJ81,2)&lt;0.65,ROUND($AJ81,2)&gt;=0.6),1,0))))+1,"FALSE"))</f>
        <v>0</v>
      </c>
      <c r="BC81" s="31">
        <f>IF(ROUND($AJ81,2)&lt;0.6,0,VLOOKUP($AX81&amp;$AY81,'Rebate amounts (estimated)'!$F$39:$J$48,IF(ROUND($AJ81,2)&gt;=0.75,4,IF(AND(ROUND($AJ81,2)&lt;0.75,ROUND($AJ81,2)&gt;=0.7),3,IF(AND(ROUND($AJ81,2)&lt;0.7,ROUND($AJ81,2)&gt;=0.65),2,IF(AND(ROUND($AJ81,2)&lt;0.65,ROUND($AJ81,2)&gt;=0.6),1,0))))+1,"FALSE"))</f>
        <v>0</v>
      </c>
      <c r="BD81" s="32">
        <f t="shared" si="18"/>
        <v>0</v>
      </c>
      <c r="BE81" s="31" t="str">
        <f t="shared" si="19"/>
        <v/>
      </c>
      <c r="BF81" s="33" t="str">
        <f t="shared" si="20"/>
        <v/>
      </c>
      <c r="BG81" s="34" t="str">
        <f t="shared" si="21"/>
        <v/>
      </c>
      <c r="BH81" s="31">
        <f t="shared" ref="BH81:BH116" si="24">IF(NOT(ISERROR(SEARCH("gas",$V81))),IF($W81=25.2,17.93,IF($W81=42,24.72,"n/a")),IF($W81=25.2,10.28,IF($W81=42,16.67,0)))</f>
        <v>0</v>
      </c>
      <c r="BI81" s="33">
        <f t="shared" si="22"/>
        <v>0</v>
      </c>
      <c r="BJ81" s="34" t="e">
        <f t="shared" si="11"/>
        <v>#DIV/0!</v>
      </c>
    </row>
    <row r="82" spans="2:62" ht="13.5" thickBot="1" x14ac:dyDescent="0.25">
      <c r="B82" s="46"/>
      <c r="C82" s="44"/>
      <c r="D82" s="44"/>
      <c r="E82" s="44"/>
      <c r="F82" s="45"/>
      <c r="G82" s="48"/>
      <c r="H82" s="46"/>
      <c r="I82" s="44"/>
      <c r="J82" s="44"/>
      <c r="K82" s="44"/>
      <c r="L82" s="44"/>
      <c r="M82" s="44"/>
      <c r="N82" s="46"/>
      <c r="O82" s="46"/>
      <c r="P82" s="46"/>
      <c r="Q82" s="46"/>
      <c r="R82" s="46"/>
      <c r="S82" s="44"/>
      <c r="T82" s="44"/>
      <c r="U82" s="44"/>
      <c r="V82" s="44"/>
      <c r="W82" s="44"/>
      <c r="X82" s="44"/>
      <c r="Y82" s="44"/>
      <c r="Z82" s="47"/>
      <c r="AA82" s="47"/>
      <c r="AB82" s="44"/>
      <c r="AC82" s="44"/>
      <c r="AD82" s="44"/>
      <c r="AE82" s="82">
        <f t="shared" si="23"/>
        <v>0</v>
      </c>
      <c r="AF82" s="59"/>
      <c r="AG82" s="59"/>
      <c r="AH82" s="59"/>
      <c r="AI82" s="82">
        <f t="shared" si="13"/>
        <v>0</v>
      </c>
      <c r="AJ82" s="83">
        <f t="shared" si="14"/>
        <v>0</v>
      </c>
      <c r="AK82" s="46"/>
      <c r="AL82" s="48"/>
      <c r="AM82" s="44"/>
      <c r="AN82" s="60"/>
      <c r="AO82" s="60"/>
      <c r="AP82" s="48"/>
      <c r="AQ82" s="44"/>
      <c r="AR82" s="46"/>
      <c r="AS82" s="61"/>
      <c r="AT82" s="61"/>
      <c r="AU82" s="61"/>
      <c r="AV82" s="61"/>
      <c r="AW82" s="61"/>
      <c r="AX82" s="31" t="str">
        <f t="shared" si="16"/>
        <v>N/A</v>
      </c>
      <c r="AY82" s="31" t="str">
        <f t="shared" si="17"/>
        <v>N/A</v>
      </c>
      <c r="AZ82" s="31">
        <f>IF(ROUND($AJ82,2)&lt;0.6,0,VLOOKUP($AX82&amp;$AY82,'Rebate amounts (estimated)'!$F$3:$J$12,IF(ROUND($AJ82,2)&gt;=0.75,4,IF(AND(ROUND($AJ82,2)&lt;0.75,ROUND($AJ82,2)&gt;=0.7),3,IF(AND(ROUND($AJ82,2)&lt;0.7,ROUND($AJ82,2)&gt;=0.65),2,IF(AND(ROUND($AJ82,2)&lt;0.65,ROUND($AJ82,2)&gt;=0.6),1,0))))+1,"FALSE"))</f>
        <v>0</v>
      </c>
      <c r="BA82" s="31">
        <f>IF(ROUND($AJ82,2)&lt;0.6,0,VLOOKUP($AX82&amp;$AY82,'Rebate amounts (estimated)'!$F$15:$J$24,IF(ROUND($AJ82,2)&gt;=0.75,4,IF(AND(ROUND($AJ82,2)&lt;0.75,ROUND($AJ82,2)&gt;=0.7),3,IF(AND(ROUND($AJ82,2)&lt;0.7,ROUND($AJ82,2)&gt;=0.65),2,IF(AND(ROUND($AJ82,2)&lt;0.65,ROUND($AJ82,2)&gt;=0.6),1,0))))+1,"FALSE"))</f>
        <v>0</v>
      </c>
      <c r="BB82" s="31">
        <f>IF(ROUND($AJ82,2)&lt;0.6,0,VLOOKUP($AX82&amp;$AY82,'Rebate amounts (estimated)'!$F$27:$J$36,IF(ROUND($AJ82,2)&gt;=0.75,4,IF(AND(ROUND($AJ82,2)&lt;0.75,ROUND($AJ82,2)&gt;=0.7),3,IF(AND(ROUND($AJ82,2)&lt;0.7,ROUND($AJ82,2)&gt;=0.65),2,IF(AND(ROUND($AJ82,2)&lt;0.65,ROUND($AJ82,2)&gt;=0.6),1,0))))+1,"FALSE"))</f>
        <v>0</v>
      </c>
      <c r="BC82" s="31">
        <f>IF(ROUND($AJ82,2)&lt;0.6,0,VLOOKUP($AX82&amp;$AY82,'Rebate amounts (estimated)'!$F$39:$J$48,IF(ROUND($AJ82,2)&gt;=0.75,4,IF(AND(ROUND($AJ82,2)&lt;0.75,ROUND($AJ82,2)&gt;=0.7),3,IF(AND(ROUND($AJ82,2)&lt;0.7,ROUND($AJ82,2)&gt;=0.65),2,IF(AND(ROUND($AJ82,2)&lt;0.65,ROUND($AJ82,2)&gt;=0.6),1,0))))+1,"FALSE"))</f>
        <v>0</v>
      </c>
      <c r="BD82" s="32">
        <f t="shared" si="18"/>
        <v>0</v>
      </c>
      <c r="BE82" s="31" t="str">
        <f t="shared" si="19"/>
        <v/>
      </c>
      <c r="BF82" s="33" t="str">
        <f t="shared" si="20"/>
        <v/>
      </c>
      <c r="BG82" s="34" t="str">
        <f t="shared" si="21"/>
        <v/>
      </c>
      <c r="BH82" s="31">
        <f t="shared" si="24"/>
        <v>0</v>
      </c>
      <c r="BI82" s="33">
        <f t="shared" si="22"/>
        <v>0</v>
      </c>
      <c r="BJ82" s="34" t="e">
        <f t="shared" ref="BJ82:BJ116" si="25">BI82/BH82</f>
        <v>#DIV/0!</v>
      </c>
    </row>
    <row r="83" spans="2:62" ht="13.5" thickBot="1" x14ac:dyDescent="0.25">
      <c r="B83" s="46"/>
      <c r="C83" s="44"/>
      <c r="D83" s="44"/>
      <c r="E83" s="44"/>
      <c r="F83" s="45"/>
      <c r="G83" s="48"/>
      <c r="H83" s="46"/>
      <c r="I83" s="44"/>
      <c r="J83" s="44"/>
      <c r="K83" s="44"/>
      <c r="L83" s="44"/>
      <c r="M83" s="44"/>
      <c r="N83" s="46"/>
      <c r="O83" s="46"/>
      <c r="P83" s="46"/>
      <c r="Q83" s="46"/>
      <c r="R83" s="46"/>
      <c r="S83" s="44"/>
      <c r="T83" s="44"/>
      <c r="U83" s="44"/>
      <c r="V83" s="44"/>
      <c r="W83" s="44"/>
      <c r="X83" s="44"/>
      <c r="Y83" s="44"/>
      <c r="Z83" s="47"/>
      <c r="AA83" s="47"/>
      <c r="AB83" s="44"/>
      <c r="AC83" s="44"/>
      <c r="AD83" s="44"/>
      <c r="AE83" s="82">
        <f t="shared" si="23"/>
        <v>0</v>
      </c>
      <c r="AF83" s="59"/>
      <c r="AG83" s="59"/>
      <c r="AH83" s="59"/>
      <c r="AI83" s="82">
        <f t="shared" si="13"/>
        <v>0</v>
      </c>
      <c r="AJ83" s="83">
        <f t="shared" si="14"/>
        <v>0</v>
      </c>
      <c r="AK83" s="46"/>
      <c r="AL83" s="48"/>
      <c r="AM83" s="44"/>
      <c r="AN83" s="60"/>
      <c r="AO83" s="60"/>
      <c r="AP83" s="48"/>
      <c r="AQ83" s="44"/>
      <c r="AR83" s="46"/>
      <c r="AS83" s="61"/>
      <c r="AT83" s="61"/>
      <c r="AU83" s="61"/>
      <c r="AV83" s="61"/>
      <c r="AW83" s="61"/>
      <c r="AX83" s="31" t="str">
        <f t="shared" ref="AX83:AX116" si="26">IF(NOT(ISERROR(SEARCH("heat pump",H83))),8,IF(NOT(ISERROR(SEARCH("retro",H83))),7,IF(NOT(ISERROR(SEARCH("preheater",H83))),6,IF(NOT(ISERROR(SEARCH("gas",V83))),2,IF(NOT(ISERROR(SEARCH("elec",V83))),1,"N/A")))))</f>
        <v>N/A</v>
      </c>
      <c r="AY83" s="31" t="str">
        <f t="shared" ref="AY83:AY116" si="27">IF(W83=25.2,1,IF(W83=42,2,"N/A"))</f>
        <v>N/A</v>
      </c>
      <c r="AZ83" s="31">
        <f>IF(ROUND($AJ83,2)&lt;0.6,0,VLOOKUP($AX83&amp;$AY83,'Rebate amounts (estimated)'!$F$3:$J$12,IF(ROUND($AJ83,2)&gt;=0.75,4,IF(AND(ROUND($AJ83,2)&lt;0.75,ROUND($AJ83,2)&gt;=0.7),3,IF(AND(ROUND($AJ83,2)&lt;0.7,ROUND($AJ83,2)&gt;=0.65),2,IF(AND(ROUND($AJ83,2)&lt;0.65,ROUND($AJ83,2)&gt;=0.6),1,0))))+1,"FALSE"))</f>
        <v>0</v>
      </c>
      <c r="BA83" s="31">
        <f>IF(ROUND($AJ83,2)&lt;0.6,0,VLOOKUP($AX83&amp;$AY83,'Rebate amounts (estimated)'!$F$15:$J$24,IF(ROUND($AJ83,2)&gt;=0.75,4,IF(AND(ROUND($AJ83,2)&lt;0.75,ROUND($AJ83,2)&gt;=0.7),3,IF(AND(ROUND($AJ83,2)&lt;0.7,ROUND($AJ83,2)&gt;=0.65),2,IF(AND(ROUND($AJ83,2)&lt;0.65,ROUND($AJ83,2)&gt;=0.6),1,0))))+1,"FALSE"))</f>
        <v>0</v>
      </c>
      <c r="BB83" s="31">
        <f>IF(ROUND($AJ83,2)&lt;0.6,0,VLOOKUP($AX83&amp;$AY83,'Rebate amounts (estimated)'!$F$27:$J$36,IF(ROUND($AJ83,2)&gt;=0.75,4,IF(AND(ROUND($AJ83,2)&lt;0.75,ROUND($AJ83,2)&gt;=0.7),3,IF(AND(ROUND($AJ83,2)&lt;0.7,ROUND($AJ83,2)&gt;=0.65),2,IF(AND(ROUND($AJ83,2)&lt;0.65,ROUND($AJ83,2)&gt;=0.6),1,0))))+1,"FALSE"))</f>
        <v>0</v>
      </c>
      <c r="BC83" s="31">
        <f>IF(ROUND($AJ83,2)&lt;0.6,0,VLOOKUP($AX83&amp;$AY83,'Rebate amounts (estimated)'!$F$39:$J$48,IF(ROUND($AJ83,2)&gt;=0.75,4,IF(AND(ROUND($AJ83,2)&lt;0.75,ROUND($AJ83,2)&gt;=0.7),3,IF(AND(ROUND($AJ83,2)&lt;0.7,ROUND($AJ83,2)&gt;=0.65),2,IF(AND(ROUND($AJ83,2)&lt;0.65,ROUND($AJ83,2)&gt;=0.6),1,0))))+1,"FALSE"))</f>
        <v>0</v>
      </c>
      <c r="BD83" s="32">
        <f t="shared" ref="BD83:BD116" si="28">MIN(AR83:AW83)</f>
        <v>0</v>
      </c>
      <c r="BE83" s="31" t="str">
        <f t="shared" ref="BE83:BE116" si="29">IF(E83="N",IF(E83="N",IF(NOT(ISERROR(SEARCH("gas",$V83))),IF($W83=25.2,20.8,IF($W83=42,28.5,"n/a")),IF($W83=25.2,11.5,IF($W83=42,16.6,0))),""),"")</f>
        <v/>
      </c>
      <c r="BF83" s="33" t="str">
        <f t="shared" ref="BF83:BF116" si="30">IF(E83="N",$BE83-$AF83-$AH83,"")</f>
        <v/>
      </c>
      <c r="BG83" s="34" t="str">
        <f t="shared" ref="BG83:BG114" si="31">IF(E83="N",BF83/BE83,"")</f>
        <v/>
      </c>
      <c r="BH83" s="31">
        <f t="shared" si="24"/>
        <v>0</v>
      </c>
      <c r="BI83" s="33">
        <f t="shared" ref="BI83:BI116" si="32">$BH83-$AF83-$AH83</f>
        <v>0</v>
      </c>
      <c r="BJ83" s="34" t="e">
        <f t="shared" si="25"/>
        <v>#DIV/0!</v>
      </c>
    </row>
    <row r="84" spans="2:62" ht="13.5" thickBot="1" x14ac:dyDescent="0.25">
      <c r="B84" s="46"/>
      <c r="C84" s="44"/>
      <c r="D84" s="44"/>
      <c r="E84" s="44"/>
      <c r="F84" s="45"/>
      <c r="G84" s="48"/>
      <c r="H84" s="46"/>
      <c r="I84" s="44"/>
      <c r="J84" s="44"/>
      <c r="K84" s="44"/>
      <c r="L84" s="44"/>
      <c r="M84" s="44"/>
      <c r="N84" s="46"/>
      <c r="O84" s="46"/>
      <c r="P84" s="46"/>
      <c r="Q84" s="46"/>
      <c r="R84" s="46"/>
      <c r="S84" s="44"/>
      <c r="T84" s="44"/>
      <c r="U84" s="44"/>
      <c r="V84" s="44"/>
      <c r="W84" s="44"/>
      <c r="X84" s="44"/>
      <c r="Y84" s="44"/>
      <c r="Z84" s="47"/>
      <c r="AA84" s="47"/>
      <c r="AB84" s="44"/>
      <c r="AC84" s="44"/>
      <c r="AD84" s="44"/>
      <c r="AE84" s="82">
        <f t="shared" si="23"/>
        <v>0</v>
      </c>
      <c r="AF84" s="59"/>
      <c r="AG84" s="59"/>
      <c r="AH84" s="59"/>
      <c r="AI84" s="82">
        <f t="shared" si="13"/>
        <v>0</v>
      </c>
      <c r="AJ84" s="83">
        <f t="shared" si="14"/>
        <v>0</v>
      </c>
      <c r="AK84" s="46"/>
      <c r="AL84" s="48"/>
      <c r="AM84" s="44"/>
      <c r="AN84" s="60"/>
      <c r="AO84" s="60"/>
      <c r="AP84" s="48"/>
      <c r="AQ84" s="44"/>
      <c r="AR84" s="46"/>
      <c r="AS84" s="61"/>
      <c r="AT84" s="61"/>
      <c r="AU84" s="61"/>
      <c r="AV84" s="61"/>
      <c r="AW84" s="61"/>
      <c r="AX84" s="31" t="str">
        <f t="shared" si="26"/>
        <v>N/A</v>
      </c>
      <c r="AY84" s="31" t="str">
        <f t="shared" si="27"/>
        <v>N/A</v>
      </c>
      <c r="AZ84" s="31">
        <f>IF(ROUND($AJ84,2)&lt;0.6,0,VLOOKUP($AX84&amp;$AY84,'Rebate amounts (estimated)'!$F$3:$J$12,IF(ROUND($AJ84,2)&gt;=0.75,4,IF(AND(ROUND($AJ84,2)&lt;0.75,ROUND($AJ84,2)&gt;=0.7),3,IF(AND(ROUND($AJ84,2)&lt;0.7,ROUND($AJ84,2)&gt;=0.65),2,IF(AND(ROUND($AJ84,2)&lt;0.65,ROUND($AJ84,2)&gt;=0.6),1,0))))+1,"FALSE"))</f>
        <v>0</v>
      </c>
      <c r="BA84" s="31">
        <f>IF(ROUND($AJ84,2)&lt;0.6,0,VLOOKUP($AX84&amp;$AY84,'Rebate amounts (estimated)'!$F$15:$J$24,IF(ROUND($AJ84,2)&gt;=0.75,4,IF(AND(ROUND($AJ84,2)&lt;0.75,ROUND($AJ84,2)&gt;=0.7),3,IF(AND(ROUND($AJ84,2)&lt;0.7,ROUND($AJ84,2)&gt;=0.65),2,IF(AND(ROUND($AJ84,2)&lt;0.65,ROUND($AJ84,2)&gt;=0.6),1,0))))+1,"FALSE"))</f>
        <v>0</v>
      </c>
      <c r="BB84" s="31">
        <f>IF(ROUND($AJ84,2)&lt;0.6,0,VLOOKUP($AX84&amp;$AY84,'Rebate amounts (estimated)'!$F$27:$J$36,IF(ROUND($AJ84,2)&gt;=0.75,4,IF(AND(ROUND($AJ84,2)&lt;0.75,ROUND($AJ84,2)&gt;=0.7),3,IF(AND(ROUND($AJ84,2)&lt;0.7,ROUND($AJ84,2)&gt;=0.65),2,IF(AND(ROUND($AJ84,2)&lt;0.65,ROUND($AJ84,2)&gt;=0.6),1,0))))+1,"FALSE"))</f>
        <v>0</v>
      </c>
      <c r="BC84" s="31">
        <f>IF(ROUND($AJ84,2)&lt;0.6,0,VLOOKUP($AX84&amp;$AY84,'Rebate amounts (estimated)'!$F$39:$J$48,IF(ROUND($AJ84,2)&gt;=0.75,4,IF(AND(ROUND($AJ84,2)&lt;0.75,ROUND($AJ84,2)&gt;=0.7),3,IF(AND(ROUND($AJ84,2)&lt;0.7,ROUND($AJ84,2)&gt;=0.65),2,IF(AND(ROUND($AJ84,2)&lt;0.65,ROUND($AJ84,2)&gt;=0.6),1,0))))+1,"FALSE"))</f>
        <v>0</v>
      </c>
      <c r="BD84" s="32">
        <f t="shared" si="28"/>
        <v>0</v>
      </c>
      <c r="BE84" s="31" t="str">
        <f t="shared" si="29"/>
        <v/>
      </c>
      <c r="BF84" s="33" t="str">
        <f t="shared" si="30"/>
        <v/>
      </c>
      <c r="BG84" s="34" t="str">
        <f t="shared" si="31"/>
        <v/>
      </c>
      <c r="BH84" s="31">
        <f t="shared" si="24"/>
        <v>0</v>
      </c>
      <c r="BI84" s="33">
        <f t="shared" si="32"/>
        <v>0</v>
      </c>
      <c r="BJ84" s="34" t="e">
        <f t="shared" si="25"/>
        <v>#DIV/0!</v>
      </c>
    </row>
    <row r="85" spans="2:62" ht="13.5" thickBot="1" x14ac:dyDescent="0.25">
      <c r="B85" s="46"/>
      <c r="C85" s="44"/>
      <c r="D85" s="44"/>
      <c r="E85" s="44"/>
      <c r="F85" s="45"/>
      <c r="G85" s="48"/>
      <c r="H85" s="46"/>
      <c r="I85" s="44"/>
      <c r="J85" s="44"/>
      <c r="K85" s="44"/>
      <c r="L85" s="44"/>
      <c r="M85" s="44"/>
      <c r="N85" s="46"/>
      <c r="O85" s="46"/>
      <c r="P85" s="46"/>
      <c r="Q85" s="46"/>
      <c r="R85" s="46"/>
      <c r="S85" s="44"/>
      <c r="T85" s="44"/>
      <c r="U85" s="44"/>
      <c r="V85" s="44"/>
      <c r="W85" s="44"/>
      <c r="X85" s="44"/>
      <c r="Y85" s="44"/>
      <c r="Z85" s="47"/>
      <c r="AA85" s="47"/>
      <c r="AB85" s="44"/>
      <c r="AC85" s="44"/>
      <c r="AD85" s="44"/>
      <c r="AE85" s="82">
        <f t="shared" si="23"/>
        <v>0</v>
      </c>
      <c r="AF85" s="59"/>
      <c r="AG85" s="59"/>
      <c r="AH85" s="59"/>
      <c r="AI85" s="82">
        <f t="shared" si="13"/>
        <v>0</v>
      </c>
      <c r="AJ85" s="83">
        <f t="shared" si="14"/>
        <v>0</v>
      </c>
      <c r="AK85" s="46"/>
      <c r="AL85" s="48"/>
      <c r="AM85" s="44"/>
      <c r="AN85" s="60"/>
      <c r="AO85" s="60"/>
      <c r="AP85" s="48"/>
      <c r="AQ85" s="44"/>
      <c r="AR85" s="46"/>
      <c r="AS85" s="61"/>
      <c r="AT85" s="61"/>
      <c r="AU85" s="61"/>
      <c r="AV85" s="61"/>
      <c r="AW85" s="61"/>
      <c r="AX85" s="31" t="str">
        <f t="shared" si="26"/>
        <v>N/A</v>
      </c>
      <c r="AY85" s="31" t="str">
        <f t="shared" si="27"/>
        <v>N/A</v>
      </c>
      <c r="AZ85" s="31">
        <f>IF(ROUND($AJ85,2)&lt;0.6,0,VLOOKUP($AX85&amp;$AY85,'Rebate amounts (estimated)'!$F$3:$J$12,IF(ROUND($AJ85,2)&gt;=0.75,4,IF(AND(ROUND($AJ85,2)&lt;0.75,ROUND($AJ85,2)&gt;=0.7),3,IF(AND(ROUND($AJ85,2)&lt;0.7,ROUND($AJ85,2)&gt;=0.65),2,IF(AND(ROUND($AJ85,2)&lt;0.65,ROUND($AJ85,2)&gt;=0.6),1,0))))+1,"FALSE"))</f>
        <v>0</v>
      </c>
      <c r="BA85" s="31">
        <f>IF(ROUND($AJ85,2)&lt;0.6,0,VLOOKUP($AX85&amp;$AY85,'Rebate amounts (estimated)'!$F$15:$J$24,IF(ROUND($AJ85,2)&gt;=0.75,4,IF(AND(ROUND($AJ85,2)&lt;0.75,ROUND($AJ85,2)&gt;=0.7),3,IF(AND(ROUND($AJ85,2)&lt;0.7,ROUND($AJ85,2)&gt;=0.65),2,IF(AND(ROUND($AJ85,2)&lt;0.65,ROUND($AJ85,2)&gt;=0.6),1,0))))+1,"FALSE"))</f>
        <v>0</v>
      </c>
      <c r="BB85" s="31">
        <f>IF(ROUND($AJ85,2)&lt;0.6,0,VLOOKUP($AX85&amp;$AY85,'Rebate amounts (estimated)'!$F$27:$J$36,IF(ROUND($AJ85,2)&gt;=0.75,4,IF(AND(ROUND($AJ85,2)&lt;0.75,ROUND($AJ85,2)&gt;=0.7),3,IF(AND(ROUND($AJ85,2)&lt;0.7,ROUND($AJ85,2)&gt;=0.65),2,IF(AND(ROUND($AJ85,2)&lt;0.65,ROUND($AJ85,2)&gt;=0.6),1,0))))+1,"FALSE"))</f>
        <v>0</v>
      </c>
      <c r="BC85" s="31">
        <f>IF(ROUND($AJ85,2)&lt;0.6,0,VLOOKUP($AX85&amp;$AY85,'Rebate amounts (estimated)'!$F$39:$J$48,IF(ROUND($AJ85,2)&gt;=0.75,4,IF(AND(ROUND($AJ85,2)&lt;0.75,ROUND($AJ85,2)&gt;=0.7),3,IF(AND(ROUND($AJ85,2)&lt;0.7,ROUND($AJ85,2)&gt;=0.65),2,IF(AND(ROUND($AJ85,2)&lt;0.65,ROUND($AJ85,2)&gt;=0.6),1,0))))+1,"FALSE"))</f>
        <v>0</v>
      </c>
      <c r="BD85" s="32">
        <f t="shared" si="28"/>
        <v>0</v>
      </c>
      <c r="BE85" s="31" t="str">
        <f t="shared" si="29"/>
        <v/>
      </c>
      <c r="BF85" s="33" t="str">
        <f t="shared" si="30"/>
        <v/>
      </c>
      <c r="BG85" s="34" t="str">
        <f t="shared" si="31"/>
        <v/>
      </c>
      <c r="BH85" s="31">
        <f t="shared" si="24"/>
        <v>0</v>
      </c>
      <c r="BI85" s="33">
        <f t="shared" si="32"/>
        <v>0</v>
      </c>
      <c r="BJ85" s="34" t="e">
        <f t="shared" si="25"/>
        <v>#DIV/0!</v>
      </c>
    </row>
    <row r="86" spans="2:62" ht="13.5" thickBot="1" x14ac:dyDescent="0.25">
      <c r="B86" s="46"/>
      <c r="C86" s="44"/>
      <c r="D86" s="44"/>
      <c r="E86" s="44"/>
      <c r="F86" s="45"/>
      <c r="G86" s="48"/>
      <c r="H86" s="46"/>
      <c r="I86" s="44"/>
      <c r="J86" s="44"/>
      <c r="K86" s="44"/>
      <c r="L86" s="44"/>
      <c r="M86" s="44"/>
      <c r="N86" s="46"/>
      <c r="O86" s="46"/>
      <c r="P86" s="46"/>
      <c r="Q86" s="46"/>
      <c r="R86" s="46"/>
      <c r="S86" s="44"/>
      <c r="T86" s="44"/>
      <c r="U86" s="44"/>
      <c r="V86" s="44"/>
      <c r="W86" s="44"/>
      <c r="X86" s="44"/>
      <c r="Y86" s="44"/>
      <c r="Z86" s="47"/>
      <c r="AA86" s="47"/>
      <c r="AB86" s="44"/>
      <c r="AC86" s="44"/>
      <c r="AD86" s="44"/>
      <c r="AE86" s="82">
        <f t="shared" si="23"/>
        <v>0</v>
      </c>
      <c r="AF86" s="59"/>
      <c r="AG86" s="59"/>
      <c r="AH86" s="59"/>
      <c r="AI86" s="82">
        <f t="shared" si="13"/>
        <v>0</v>
      </c>
      <c r="AJ86" s="83">
        <f t="shared" si="14"/>
        <v>0</v>
      </c>
      <c r="AK86" s="46"/>
      <c r="AL86" s="48"/>
      <c r="AM86" s="44"/>
      <c r="AN86" s="60"/>
      <c r="AO86" s="60"/>
      <c r="AP86" s="48"/>
      <c r="AQ86" s="44"/>
      <c r="AR86" s="46"/>
      <c r="AS86" s="61"/>
      <c r="AT86" s="61"/>
      <c r="AU86" s="61"/>
      <c r="AV86" s="61"/>
      <c r="AW86" s="61"/>
      <c r="AX86" s="31" t="str">
        <f t="shared" si="26"/>
        <v>N/A</v>
      </c>
      <c r="AY86" s="31" t="str">
        <f t="shared" si="27"/>
        <v>N/A</v>
      </c>
      <c r="AZ86" s="31">
        <f>IF(ROUND($AJ86,2)&lt;0.6,0,VLOOKUP($AX86&amp;$AY86,'Rebate amounts (estimated)'!$F$3:$J$12,IF(ROUND($AJ86,2)&gt;=0.75,4,IF(AND(ROUND($AJ86,2)&lt;0.75,ROUND($AJ86,2)&gt;=0.7),3,IF(AND(ROUND($AJ86,2)&lt;0.7,ROUND($AJ86,2)&gt;=0.65),2,IF(AND(ROUND($AJ86,2)&lt;0.65,ROUND($AJ86,2)&gt;=0.6),1,0))))+1,"FALSE"))</f>
        <v>0</v>
      </c>
      <c r="BA86" s="31">
        <f>IF(ROUND($AJ86,2)&lt;0.6,0,VLOOKUP($AX86&amp;$AY86,'Rebate amounts (estimated)'!$F$15:$J$24,IF(ROUND($AJ86,2)&gt;=0.75,4,IF(AND(ROUND($AJ86,2)&lt;0.75,ROUND($AJ86,2)&gt;=0.7),3,IF(AND(ROUND($AJ86,2)&lt;0.7,ROUND($AJ86,2)&gt;=0.65),2,IF(AND(ROUND($AJ86,2)&lt;0.65,ROUND($AJ86,2)&gt;=0.6),1,0))))+1,"FALSE"))</f>
        <v>0</v>
      </c>
      <c r="BB86" s="31">
        <f>IF(ROUND($AJ86,2)&lt;0.6,0,VLOOKUP($AX86&amp;$AY86,'Rebate amounts (estimated)'!$F$27:$J$36,IF(ROUND($AJ86,2)&gt;=0.75,4,IF(AND(ROUND($AJ86,2)&lt;0.75,ROUND($AJ86,2)&gt;=0.7),3,IF(AND(ROUND($AJ86,2)&lt;0.7,ROUND($AJ86,2)&gt;=0.65),2,IF(AND(ROUND($AJ86,2)&lt;0.65,ROUND($AJ86,2)&gt;=0.6),1,0))))+1,"FALSE"))</f>
        <v>0</v>
      </c>
      <c r="BC86" s="31">
        <f>IF(ROUND($AJ86,2)&lt;0.6,0,VLOOKUP($AX86&amp;$AY86,'Rebate amounts (estimated)'!$F$39:$J$48,IF(ROUND($AJ86,2)&gt;=0.75,4,IF(AND(ROUND($AJ86,2)&lt;0.75,ROUND($AJ86,2)&gt;=0.7),3,IF(AND(ROUND($AJ86,2)&lt;0.7,ROUND($AJ86,2)&gt;=0.65),2,IF(AND(ROUND($AJ86,2)&lt;0.65,ROUND($AJ86,2)&gt;=0.6),1,0))))+1,"FALSE"))</f>
        <v>0</v>
      </c>
      <c r="BD86" s="32">
        <f t="shared" si="28"/>
        <v>0</v>
      </c>
      <c r="BE86" s="31" t="str">
        <f t="shared" si="29"/>
        <v/>
      </c>
      <c r="BF86" s="33" t="str">
        <f t="shared" si="30"/>
        <v/>
      </c>
      <c r="BG86" s="34" t="str">
        <f t="shared" si="31"/>
        <v/>
      </c>
      <c r="BH86" s="31">
        <f t="shared" si="24"/>
        <v>0</v>
      </c>
      <c r="BI86" s="33">
        <f t="shared" si="32"/>
        <v>0</v>
      </c>
      <c r="BJ86" s="34" t="e">
        <f t="shared" si="25"/>
        <v>#DIV/0!</v>
      </c>
    </row>
    <row r="87" spans="2:62" ht="13.5" thickBot="1" x14ac:dyDescent="0.25">
      <c r="B87" s="46"/>
      <c r="C87" s="44"/>
      <c r="D87" s="44"/>
      <c r="E87" s="44"/>
      <c r="F87" s="45"/>
      <c r="G87" s="48"/>
      <c r="H87" s="46"/>
      <c r="I87" s="44"/>
      <c r="J87" s="44"/>
      <c r="K87" s="44"/>
      <c r="L87" s="44"/>
      <c r="M87" s="44"/>
      <c r="N87" s="46"/>
      <c r="O87" s="46"/>
      <c r="P87" s="46"/>
      <c r="Q87" s="46"/>
      <c r="R87" s="46"/>
      <c r="S87" s="44"/>
      <c r="T87" s="44"/>
      <c r="U87" s="44"/>
      <c r="V87" s="44"/>
      <c r="W87" s="44"/>
      <c r="X87" s="44"/>
      <c r="Y87" s="44"/>
      <c r="Z87" s="47"/>
      <c r="AA87" s="47"/>
      <c r="AB87" s="44"/>
      <c r="AC87" s="44"/>
      <c r="AD87" s="44"/>
      <c r="AE87" s="82">
        <f t="shared" si="23"/>
        <v>0</v>
      </c>
      <c r="AF87" s="59"/>
      <c r="AG87" s="59"/>
      <c r="AH87" s="59"/>
      <c r="AI87" s="82">
        <f t="shared" si="13"/>
        <v>0</v>
      </c>
      <c r="AJ87" s="83">
        <f t="shared" si="14"/>
        <v>0</v>
      </c>
      <c r="AK87" s="46"/>
      <c r="AL87" s="48"/>
      <c r="AM87" s="44"/>
      <c r="AN87" s="60"/>
      <c r="AO87" s="60"/>
      <c r="AP87" s="48"/>
      <c r="AQ87" s="44"/>
      <c r="AR87" s="46"/>
      <c r="AS87" s="61"/>
      <c r="AT87" s="61"/>
      <c r="AU87" s="61"/>
      <c r="AV87" s="61"/>
      <c r="AW87" s="61"/>
      <c r="AX87" s="31" t="str">
        <f t="shared" si="26"/>
        <v>N/A</v>
      </c>
      <c r="AY87" s="31" t="str">
        <f t="shared" si="27"/>
        <v>N/A</v>
      </c>
      <c r="AZ87" s="31">
        <f>IF(ROUND($AJ87,2)&lt;0.6,0,VLOOKUP($AX87&amp;$AY87,'Rebate amounts (estimated)'!$F$3:$J$12,IF(ROUND($AJ87,2)&gt;=0.75,4,IF(AND(ROUND($AJ87,2)&lt;0.75,ROUND($AJ87,2)&gt;=0.7),3,IF(AND(ROUND($AJ87,2)&lt;0.7,ROUND($AJ87,2)&gt;=0.65),2,IF(AND(ROUND($AJ87,2)&lt;0.65,ROUND($AJ87,2)&gt;=0.6),1,0))))+1,"FALSE"))</f>
        <v>0</v>
      </c>
      <c r="BA87" s="31">
        <f>IF(ROUND($AJ87,2)&lt;0.6,0,VLOOKUP($AX87&amp;$AY87,'Rebate amounts (estimated)'!$F$15:$J$24,IF(ROUND($AJ87,2)&gt;=0.75,4,IF(AND(ROUND($AJ87,2)&lt;0.75,ROUND($AJ87,2)&gt;=0.7),3,IF(AND(ROUND($AJ87,2)&lt;0.7,ROUND($AJ87,2)&gt;=0.65),2,IF(AND(ROUND($AJ87,2)&lt;0.65,ROUND($AJ87,2)&gt;=0.6),1,0))))+1,"FALSE"))</f>
        <v>0</v>
      </c>
      <c r="BB87" s="31">
        <f>IF(ROUND($AJ87,2)&lt;0.6,0,VLOOKUP($AX87&amp;$AY87,'Rebate amounts (estimated)'!$F$27:$J$36,IF(ROUND($AJ87,2)&gt;=0.75,4,IF(AND(ROUND($AJ87,2)&lt;0.75,ROUND($AJ87,2)&gt;=0.7),3,IF(AND(ROUND($AJ87,2)&lt;0.7,ROUND($AJ87,2)&gt;=0.65),2,IF(AND(ROUND($AJ87,2)&lt;0.65,ROUND($AJ87,2)&gt;=0.6),1,0))))+1,"FALSE"))</f>
        <v>0</v>
      </c>
      <c r="BC87" s="31">
        <f>IF(ROUND($AJ87,2)&lt;0.6,0,VLOOKUP($AX87&amp;$AY87,'Rebate amounts (estimated)'!$F$39:$J$48,IF(ROUND($AJ87,2)&gt;=0.75,4,IF(AND(ROUND($AJ87,2)&lt;0.75,ROUND($AJ87,2)&gt;=0.7),3,IF(AND(ROUND($AJ87,2)&lt;0.7,ROUND($AJ87,2)&gt;=0.65),2,IF(AND(ROUND($AJ87,2)&lt;0.65,ROUND($AJ87,2)&gt;=0.6),1,0))))+1,"FALSE"))</f>
        <v>0</v>
      </c>
      <c r="BD87" s="32">
        <f t="shared" si="28"/>
        <v>0</v>
      </c>
      <c r="BE87" s="31" t="str">
        <f t="shared" si="29"/>
        <v/>
      </c>
      <c r="BF87" s="33" t="str">
        <f t="shared" si="30"/>
        <v/>
      </c>
      <c r="BG87" s="34" t="str">
        <f t="shared" si="31"/>
        <v/>
      </c>
      <c r="BH87" s="31">
        <f t="shared" si="24"/>
        <v>0</v>
      </c>
      <c r="BI87" s="33">
        <f t="shared" si="32"/>
        <v>0</v>
      </c>
      <c r="BJ87" s="34" t="e">
        <f t="shared" si="25"/>
        <v>#DIV/0!</v>
      </c>
    </row>
    <row r="88" spans="2:62" ht="13.5" thickBot="1" x14ac:dyDescent="0.25">
      <c r="B88" s="46"/>
      <c r="C88" s="44"/>
      <c r="D88" s="44"/>
      <c r="E88" s="44"/>
      <c r="F88" s="45"/>
      <c r="G88" s="48"/>
      <c r="H88" s="46"/>
      <c r="I88" s="44"/>
      <c r="J88" s="44"/>
      <c r="K88" s="44"/>
      <c r="L88" s="44"/>
      <c r="M88" s="44"/>
      <c r="N88" s="46"/>
      <c r="O88" s="46"/>
      <c r="P88" s="46"/>
      <c r="Q88" s="46"/>
      <c r="R88" s="46"/>
      <c r="S88" s="44"/>
      <c r="T88" s="44"/>
      <c r="U88" s="44"/>
      <c r="V88" s="44"/>
      <c r="W88" s="44"/>
      <c r="X88" s="44"/>
      <c r="Y88" s="44"/>
      <c r="Z88" s="47"/>
      <c r="AA88" s="47"/>
      <c r="AB88" s="44"/>
      <c r="AC88" s="44"/>
      <c r="AD88" s="44"/>
      <c r="AE88" s="82">
        <f t="shared" si="23"/>
        <v>0</v>
      </c>
      <c r="AF88" s="59"/>
      <c r="AG88" s="59"/>
      <c r="AH88" s="59"/>
      <c r="AI88" s="82">
        <f t="shared" si="13"/>
        <v>0</v>
      </c>
      <c r="AJ88" s="83">
        <f t="shared" si="14"/>
        <v>0</v>
      </c>
      <c r="AK88" s="46"/>
      <c r="AL88" s="48"/>
      <c r="AM88" s="44"/>
      <c r="AN88" s="60"/>
      <c r="AO88" s="60"/>
      <c r="AP88" s="48"/>
      <c r="AQ88" s="44"/>
      <c r="AR88" s="46"/>
      <c r="AS88" s="61"/>
      <c r="AT88" s="61"/>
      <c r="AU88" s="61"/>
      <c r="AV88" s="61"/>
      <c r="AW88" s="61"/>
      <c r="AX88" s="31" t="str">
        <f t="shared" si="26"/>
        <v>N/A</v>
      </c>
      <c r="AY88" s="31" t="str">
        <f t="shared" si="27"/>
        <v>N/A</v>
      </c>
      <c r="AZ88" s="31">
        <f>IF(ROUND($AJ88,2)&lt;0.6,0,VLOOKUP($AX88&amp;$AY88,'Rebate amounts (estimated)'!$F$3:$J$12,IF(ROUND($AJ88,2)&gt;=0.75,4,IF(AND(ROUND($AJ88,2)&lt;0.75,ROUND($AJ88,2)&gt;=0.7),3,IF(AND(ROUND($AJ88,2)&lt;0.7,ROUND($AJ88,2)&gt;=0.65),2,IF(AND(ROUND($AJ88,2)&lt;0.65,ROUND($AJ88,2)&gt;=0.6),1,0))))+1,"FALSE"))</f>
        <v>0</v>
      </c>
      <c r="BA88" s="31">
        <f>IF(ROUND($AJ88,2)&lt;0.6,0,VLOOKUP($AX88&amp;$AY88,'Rebate amounts (estimated)'!$F$15:$J$24,IF(ROUND($AJ88,2)&gt;=0.75,4,IF(AND(ROUND($AJ88,2)&lt;0.75,ROUND($AJ88,2)&gt;=0.7),3,IF(AND(ROUND($AJ88,2)&lt;0.7,ROUND($AJ88,2)&gt;=0.65),2,IF(AND(ROUND($AJ88,2)&lt;0.65,ROUND($AJ88,2)&gt;=0.6),1,0))))+1,"FALSE"))</f>
        <v>0</v>
      </c>
      <c r="BB88" s="31">
        <f>IF(ROUND($AJ88,2)&lt;0.6,0,VLOOKUP($AX88&amp;$AY88,'Rebate amounts (estimated)'!$F$27:$J$36,IF(ROUND($AJ88,2)&gt;=0.75,4,IF(AND(ROUND($AJ88,2)&lt;0.75,ROUND($AJ88,2)&gt;=0.7),3,IF(AND(ROUND($AJ88,2)&lt;0.7,ROUND($AJ88,2)&gt;=0.65),2,IF(AND(ROUND($AJ88,2)&lt;0.65,ROUND($AJ88,2)&gt;=0.6),1,0))))+1,"FALSE"))</f>
        <v>0</v>
      </c>
      <c r="BC88" s="31">
        <f>IF(ROUND($AJ88,2)&lt;0.6,0,VLOOKUP($AX88&amp;$AY88,'Rebate amounts (estimated)'!$F$39:$J$48,IF(ROUND($AJ88,2)&gt;=0.75,4,IF(AND(ROUND($AJ88,2)&lt;0.75,ROUND($AJ88,2)&gt;=0.7),3,IF(AND(ROUND($AJ88,2)&lt;0.7,ROUND($AJ88,2)&gt;=0.65),2,IF(AND(ROUND($AJ88,2)&lt;0.65,ROUND($AJ88,2)&gt;=0.6),1,0))))+1,"FALSE"))</f>
        <v>0</v>
      </c>
      <c r="BD88" s="32">
        <f t="shared" si="28"/>
        <v>0</v>
      </c>
      <c r="BE88" s="31" t="str">
        <f t="shared" si="29"/>
        <v/>
      </c>
      <c r="BF88" s="33" t="str">
        <f t="shared" si="30"/>
        <v/>
      </c>
      <c r="BG88" s="34" t="str">
        <f t="shared" si="31"/>
        <v/>
      </c>
      <c r="BH88" s="31">
        <f t="shared" si="24"/>
        <v>0</v>
      </c>
      <c r="BI88" s="33">
        <f t="shared" si="32"/>
        <v>0</v>
      </c>
      <c r="BJ88" s="34" t="e">
        <f t="shared" si="25"/>
        <v>#DIV/0!</v>
      </c>
    </row>
    <row r="89" spans="2:62" ht="13.5" thickBot="1" x14ac:dyDescent="0.25">
      <c r="B89" s="46"/>
      <c r="C89" s="44"/>
      <c r="D89" s="44"/>
      <c r="E89" s="44"/>
      <c r="F89" s="45"/>
      <c r="G89" s="48"/>
      <c r="H89" s="46"/>
      <c r="I89" s="44"/>
      <c r="J89" s="44"/>
      <c r="K89" s="44"/>
      <c r="L89" s="44"/>
      <c r="M89" s="44"/>
      <c r="N89" s="46"/>
      <c r="O89" s="46"/>
      <c r="P89" s="46"/>
      <c r="Q89" s="46"/>
      <c r="R89" s="46"/>
      <c r="S89" s="44"/>
      <c r="T89" s="44"/>
      <c r="U89" s="44"/>
      <c r="V89" s="44"/>
      <c r="W89" s="44"/>
      <c r="X89" s="44"/>
      <c r="Y89" s="44"/>
      <c r="Z89" s="47"/>
      <c r="AA89" s="47"/>
      <c r="AB89" s="44"/>
      <c r="AC89" s="44"/>
      <c r="AD89" s="44"/>
      <c r="AE89" s="82">
        <f t="shared" si="23"/>
        <v>0</v>
      </c>
      <c r="AF89" s="59"/>
      <c r="AG89" s="59"/>
      <c r="AH89" s="59"/>
      <c r="AI89" s="82">
        <f t="shared" si="13"/>
        <v>0</v>
      </c>
      <c r="AJ89" s="83">
        <f t="shared" si="14"/>
        <v>0</v>
      </c>
      <c r="AK89" s="46"/>
      <c r="AL89" s="48"/>
      <c r="AM89" s="44"/>
      <c r="AN89" s="60"/>
      <c r="AO89" s="60"/>
      <c r="AP89" s="48"/>
      <c r="AQ89" s="44"/>
      <c r="AR89" s="46"/>
      <c r="AS89" s="61"/>
      <c r="AT89" s="61"/>
      <c r="AU89" s="61"/>
      <c r="AV89" s="61"/>
      <c r="AW89" s="61"/>
      <c r="AX89" s="31" t="str">
        <f t="shared" si="26"/>
        <v>N/A</v>
      </c>
      <c r="AY89" s="31" t="str">
        <f t="shared" si="27"/>
        <v>N/A</v>
      </c>
      <c r="AZ89" s="31">
        <f>IF(ROUND($AJ89,2)&lt;0.6,0,VLOOKUP($AX89&amp;$AY89,'Rebate amounts (estimated)'!$F$3:$J$12,IF(ROUND($AJ89,2)&gt;=0.75,4,IF(AND(ROUND($AJ89,2)&lt;0.75,ROUND($AJ89,2)&gt;=0.7),3,IF(AND(ROUND($AJ89,2)&lt;0.7,ROUND($AJ89,2)&gt;=0.65),2,IF(AND(ROUND($AJ89,2)&lt;0.65,ROUND($AJ89,2)&gt;=0.6),1,0))))+1,"FALSE"))</f>
        <v>0</v>
      </c>
      <c r="BA89" s="31">
        <f>IF(ROUND($AJ89,2)&lt;0.6,0,VLOOKUP($AX89&amp;$AY89,'Rebate amounts (estimated)'!$F$15:$J$24,IF(ROUND($AJ89,2)&gt;=0.75,4,IF(AND(ROUND($AJ89,2)&lt;0.75,ROUND($AJ89,2)&gt;=0.7),3,IF(AND(ROUND($AJ89,2)&lt;0.7,ROUND($AJ89,2)&gt;=0.65),2,IF(AND(ROUND($AJ89,2)&lt;0.65,ROUND($AJ89,2)&gt;=0.6),1,0))))+1,"FALSE"))</f>
        <v>0</v>
      </c>
      <c r="BB89" s="31">
        <f>IF(ROUND($AJ89,2)&lt;0.6,0,VLOOKUP($AX89&amp;$AY89,'Rebate amounts (estimated)'!$F$27:$J$36,IF(ROUND($AJ89,2)&gt;=0.75,4,IF(AND(ROUND($AJ89,2)&lt;0.75,ROUND($AJ89,2)&gt;=0.7),3,IF(AND(ROUND($AJ89,2)&lt;0.7,ROUND($AJ89,2)&gt;=0.65),2,IF(AND(ROUND($AJ89,2)&lt;0.65,ROUND($AJ89,2)&gt;=0.6),1,0))))+1,"FALSE"))</f>
        <v>0</v>
      </c>
      <c r="BC89" s="31">
        <f>IF(ROUND($AJ89,2)&lt;0.6,0,VLOOKUP($AX89&amp;$AY89,'Rebate amounts (estimated)'!$F$39:$J$48,IF(ROUND($AJ89,2)&gt;=0.75,4,IF(AND(ROUND($AJ89,2)&lt;0.75,ROUND($AJ89,2)&gt;=0.7),3,IF(AND(ROUND($AJ89,2)&lt;0.7,ROUND($AJ89,2)&gt;=0.65),2,IF(AND(ROUND($AJ89,2)&lt;0.65,ROUND($AJ89,2)&gt;=0.6),1,0))))+1,"FALSE"))</f>
        <v>0</v>
      </c>
      <c r="BD89" s="32">
        <f t="shared" si="28"/>
        <v>0</v>
      </c>
      <c r="BE89" s="31" t="str">
        <f t="shared" si="29"/>
        <v/>
      </c>
      <c r="BF89" s="33" t="str">
        <f t="shared" si="30"/>
        <v/>
      </c>
      <c r="BG89" s="34" t="str">
        <f t="shared" si="31"/>
        <v/>
      </c>
      <c r="BH89" s="31">
        <f t="shared" si="24"/>
        <v>0</v>
      </c>
      <c r="BI89" s="33">
        <f t="shared" si="32"/>
        <v>0</v>
      </c>
      <c r="BJ89" s="34" t="e">
        <f t="shared" si="25"/>
        <v>#DIV/0!</v>
      </c>
    </row>
    <row r="90" spans="2:62" ht="13.5" thickBot="1" x14ac:dyDescent="0.25">
      <c r="B90" s="46"/>
      <c r="C90" s="44"/>
      <c r="D90" s="44"/>
      <c r="E90" s="44"/>
      <c r="F90" s="45"/>
      <c r="G90" s="48"/>
      <c r="H90" s="46"/>
      <c r="I90" s="44"/>
      <c r="J90" s="44"/>
      <c r="K90" s="44"/>
      <c r="L90" s="44"/>
      <c r="M90" s="44"/>
      <c r="N90" s="46"/>
      <c r="O90" s="46"/>
      <c r="P90" s="46"/>
      <c r="Q90" s="46"/>
      <c r="R90" s="46"/>
      <c r="S90" s="44"/>
      <c r="T90" s="44"/>
      <c r="U90" s="44"/>
      <c r="V90" s="44"/>
      <c r="W90" s="44"/>
      <c r="X90" s="44"/>
      <c r="Y90" s="44"/>
      <c r="Z90" s="47"/>
      <c r="AA90" s="47"/>
      <c r="AB90" s="44"/>
      <c r="AC90" s="44"/>
      <c r="AD90" s="44"/>
      <c r="AE90" s="82">
        <f t="shared" si="23"/>
        <v>0</v>
      </c>
      <c r="AF90" s="59"/>
      <c r="AG90" s="59"/>
      <c r="AH90" s="59"/>
      <c r="AI90" s="82">
        <f t="shared" si="13"/>
        <v>0</v>
      </c>
      <c r="AJ90" s="83">
        <f t="shared" si="14"/>
        <v>0</v>
      </c>
      <c r="AK90" s="46"/>
      <c r="AL90" s="48"/>
      <c r="AM90" s="44"/>
      <c r="AN90" s="60"/>
      <c r="AO90" s="60"/>
      <c r="AP90" s="48"/>
      <c r="AQ90" s="44"/>
      <c r="AR90" s="46"/>
      <c r="AS90" s="61"/>
      <c r="AT90" s="61"/>
      <c r="AU90" s="61"/>
      <c r="AV90" s="61"/>
      <c r="AW90" s="61"/>
      <c r="AX90" s="31" t="str">
        <f t="shared" si="26"/>
        <v>N/A</v>
      </c>
      <c r="AY90" s="31" t="str">
        <f t="shared" si="27"/>
        <v>N/A</v>
      </c>
      <c r="AZ90" s="31">
        <f>IF(ROUND($AJ90,2)&lt;0.6,0,VLOOKUP($AX90&amp;$AY90,'Rebate amounts (estimated)'!$F$3:$J$12,IF(ROUND($AJ90,2)&gt;=0.75,4,IF(AND(ROUND($AJ90,2)&lt;0.75,ROUND($AJ90,2)&gt;=0.7),3,IF(AND(ROUND($AJ90,2)&lt;0.7,ROUND($AJ90,2)&gt;=0.65),2,IF(AND(ROUND($AJ90,2)&lt;0.65,ROUND($AJ90,2)&gt;=0.6),1,0))))+1,"FALSE"))</f>
        <v>0</v>
      </c>
      <c r="BA90" s="31">
        <f>IF(ROUND($AJ90,2)&lt;0.6,0,VLOOKUP($AX90&amp;$AY90,'Rebate amounts (estimated)'!$F$15:$J$24,IF(ROUND($AJ90,2)&gt;=0.75,4,IF(AND(ROUND($AJ90,2)&lt;0.75,ROUND($AJ90,2)&gt;=0.7),3,IF(AND(ROUND($AJ90,2)&lt;0.7,ROUND($AJ90,2)&gt;=0.65),2,IF(AND(ROUND($AJ90,2)&lt;0.65,ROUND($AJ90,2)&gt;=0.6),1,0))))+1,"FALSE"))</f>
        <v>0</v>
      </c>
      <c r="BB90" s="31">
        <f>IF(ROUND($AJ90,2)&lt;0.6,0,VLOOKUP($AX90&amp;$AY90,'Rebate amounts (estimated)'!$F$27:$J$36,IF(ROUND($AJ90,2)&gt;=0.75,4,IF(AND(ROUND($AJ90,2)&lt;0.75,ROUND($AJ90,2)&gt;=0.7),3,IF(AND(ROUND($AJ90,2)&lt;0.7,ROUND($AJ90,2)&gt;=0.65),2,IF(AND(ROUND($AJ90,2)&lt;0.65,ROUND($AJ90,2)&gt;=0.6),1,0))))+1,"FALSE"))</f>
        <v>0</v>
      </c>
      <c r="BC90" s="31">
        <f>IF(ROUND($AJ90,2)&lt;0.6,0,VLOOKUP($AX90&amp;$AY90,'Rebate amounts (estimated)'!$F$39:$J$48,IF(ROUND($AJ90,2)&gt;=0.75,4,IF(AND(ROUND($AJ90,2)&lt;0.75,ROUND($AJ90,2)&gt;=0.7),3,IF(AND(ROUND($AJ90,2)&lt;0.7,ROUND($AJ90,2)&gt;=0.65),2,IF(AND(ROUND($AJ90,2)&lt;0.65,ROUND($AJ90,2)&gt;=0.6),1,0))))+1,"FALSE"))</f>
        <v>0</v>
      </c>
      <c r="BD90" s="32">
        <f t="shared" si="28"/>
        <v>0</v>
      </c>
      <c r="BE90" s="31" t="str">
        <f t="shared" si="29"/>
        <v/>
      </c>
      <c r="BF90" s="33" t="str">
        <f t="shared" si="30"/>
        <v/>
      </c>
      <c r="BG90" s="34" t="str">
        <f t="shared" si="31"/>
        <v/>
      </c>
      <c r="BH90" s="31">
        <f t="shared" si="24"/>
        <v>0</v>
      </c>
      <c r="BI90" s="33">
        <f t="shared" si="32"/>
        <v>0</v>
      </c>
      <c r="BJ90" s="34" t="e">
        <f t="shared" si="25"/>
        <v>#DIV/0!</v>
      </c>
    </row>
    <row r="91" spans="2:62" ht="13.5" thickBot="1" x14ac:dyDescent="0.25">
      <c r="B91" s="46"/>
      <c r="C91" s="44"/>
      <c r="D91" s="44"/>
      <c r="E91" s="44"/>
      <c r="F91" s="45"/>
      <c r="G91" s="48"/>
      <c r="H91" s="46"/>
      <c r="I91" s="44"/>
      <c r="J91" s="44"/>
      <c r="K91" s="44"/>
      <c r="L91" s="44"/>
      <c r="M91" s="44"/>
      <c r="N91" s="46"/>
      <c r="O91" s="46"/>
      <c r="P91" s="46"/>
      <c r="Q91" s="46"/>
      <c r="R91" s="46"/>
      <c r="S91" s="44"/>
      <c r="T91" s="44"/>
      <c r="U91" s="44"/>
      <c r="V91" s="44"/>
      <c r="W91" s="44"/>
      <c r="X91" s="44"/>
      <c r="Y91" s="44"/>
      <c r="Z91" s="47"/>
      <c r="AA91" s="47"/>
      <c r="AB91" s="44"/>
      <c r="AC91" s="44"/>
      <c r="AD91" s="44"/>
      <c r="AE91" s="82">
        <f t="shared" si="23"/>
        <v>0</v>
      </c>
      <c r="AF91" s="59"/>
      <c r="AG91" s="59"/>
      <c r="AH91" s="59"/>
      <c r="AI91" s="82">
        <f t="shared" si="13"/>
        <v>0</v>
      </c>
      <c r="AJ91" s="83">
        <f t="shared" si="14"/>
        <v>0</v>
      </c>
      <c r="AK91" s="46"/>
      <c r="AL91" s="48"/>
      <c r="AM91" s="44"/>
      <c r="AN91" s="60"/>
      <c r="AO91" s="60"/>
      <c r="AP91" s="48"/>
      <c r="AQ91" s="44"/>
      <c r="AR91" s="46"/>
      <c r="AS91" s="61"/>
      <c r="AT91" s="61"/>
      <c r="AU91" s="61"/>
      <c r="AV91" s="61"/>
      <c r="AW91" s="61"/>
      <c r="AX91" s="31" t="str">
        <f t="shared" si="26"/>
        <v>N/A</v>
      </c>
      <c r="AY91" s="31" t="str">
        <f t="shared" si="27"/>
        <v>N/A</v>
      </c>
      <c r="AZ91" s="31">
        <f>IF(ROUND($AJ91,2)&lt;0.6,0,VLOOKUP($AX91&amp;$AY91,'Rebate amounts (estimated)'!$F$3:$J$12,IF(ROUND($AJ91,2)&gt;=0.75,4,IF(AND(ROUND($AJ91,2)&lt;0.75,ROUND($AJ91,2)&gt;=0.7),3,IF(AND(ROUND($AJ91,2)&lt;0.7,ROUND($AJ91,2)&gt;=0.65),2,IF(AND(ROUND($AJ91,2)&lt;0.65,ROUND($AJ91,2)&gt;=0.6),1,0))))+1,"FALSE"))</f>
        <v>0</v>
      </c>
      <c r="BA91" s="31">
        <f>IF(ROUND($AJ91,2)&lt;0.6,0,VLOOKUP($AX91&amp;$AY91,'Rebate amounts (estimated)'!$F$15:$J$24,IF(ROUND($AJ91,2)&gt;=0.75,4,IF(AND(ROUND($AJ91,2)&lt;0.75,ROUND($AJ91,2)&gt;=0.7),3,IF(AND(ROUND($AJ91,2)&lt;0.7,ROUND($AJ91,2)&gt;=0.65),2,IF(AND(ROUND($AJ91,2)&lt;0.65,ROUND($AJ91,2)&gt;=0.6),1,0))))+1,"FALSE"))</f>
        <v>0</v>
      </c>
      <c r="BB91" s="31">
        <f>IF(ROUND($AJ91,2)&lt;0.6,0,VLOOKUP($AX91&amp;$AY91,'Rebate amounts (estimated)'!$F$27:$J$36,IF(ROUND($AJ91,2)&gt;=0.75,4,IF(AND(ROUND($AJ91,2)&lt;0.75,ROUND($AJ91,2)&gt;=0.7),3,IF(AND(ROUND($AJ91,2)&lt;0.7,ROUND($AJ91,2)&gt;=0.65),2,IF(AND(ROUND($AJ91,2)&lt;0.65,ROUND($AJ91,2)&gt;=0.6),1,0))))+1,"FALSE"))</f>
        <v>0</v>
      </c>
      <c r="BC91" s="31">
        <f>IF(ROUND($AJ91,2)&lt;0.6,0,VLOOKUP($AX91&amp;$AY91,'Rebate amounts (estimated)'!$F$39:$J$48,IF(ROUND($AJ91,2)&gt;=0.75,4,IF(AND(ROUND($AJ91,2)&lt;0.75,ROUND($AJ91,2)&gt;=0.7),3,IF(AND(ROUND($AJ91,2)&lt;0.7,ROUND($AJ91,2)&gt;=0.65),2,IF(AND(ROUND($AJ91,2)&lt;0.65,ROUND($AJ91,2)&gt;=0.6),1,0))))+1,"FALSE"))</f>
        <v>0</v>
      </c>
      <c r="BD91" s="32">
        <f t="shared" si="28"/>
        <v>0</v>
      </c>
      <c r="BE91" s="31" t="str">
        <f t="shared" si="29"/>
        <v/>
      </c>
      <c r="BF91" s="33" t="str">
        <f t="shared" si="30"/>
        <v/>
      </c>
      <c r="BG91" s="34" t="str">
        <f t="shared" si="31"/>
        <v/>
      </c>
      <c r="BH91" s="31">
        <f t="shared" si="24"/>
        <v>0</v>
      </c>
      <c r="BI91" s="33">
        <f t="shared" si="32"/>
        <v>0</v>
      </c>
      <c r="BJ91" s="34" t="e">
        <f t="shared" si="25"/>
        <v>#DIV/0!</v>
      </c>
    </row>
    <row r="92" spans="2:62" ht="13.5" thickBot="1" x14ac:dyDescent="0.25">
      <c r="B92" s="46"/>
      <c r="C92" s="44"/>
      <c r="D92" s="44"/>
      <c r="E92" s="44"/>
      <c r="F92" s="45"/>
      <c r="G92" s="48"/>
      <c r="H92" s="46"/>
      <c r="I92" s="44"/>
      <c r="J92" s="44"/>
      <c r="K92" s="44"/>
      <c r="L92" s="44"/>
      <c r="M92" s="44"/>
      <c r="N92" s="46"/>
      <c r="O92" s="46"/>
      <c r="P92" s="46"/>
      <c r="Q92" s="46"/>
      <c r="R92" s="46"/>
      <c r="S92" s="44"/>
      <c r="T92" s="44"/>
      <c r="U92" s="44"/>
      <c r="V92" s="44"/>
      <c r="W92" s="44"/>
      <c r="X92" s="44"/>
      <c r="Y92" s="44"/>
      <c r="Z92" s="47"/>
      <c r="AA92" s="47"/>
      <c r="AB92" s="44"/>
      <c r="AC92" s="44"/>
      <c r="AD92" s="44"/>
      <c r="AE92" s="82">
        <f t="shared" si="23"/>
        <v>0</v>
      </c>
      <c r="AF92" s="59"/>
      <c r="AG92" s="59"/>
      <c r="AH92" s="59"/>
      <c r="AI92" s="82">
        <f t="shared" si="13"/>
        <v>0</v>
      </c>
      <c r="AJ92" s="83">
        <f t="shared" si="14"/>
        <v>0</v>
      </c>
      <c r="AK92" s="46"/>
      <c r="AL92" s="48"/>
      <c r="AM92" s="44"/>
      <c r="AN92" s="60"/>
      <c r="AO92" s="60"/>
      <c r="AP92" s="48"/>
      <c r="AQ92" s="44"/>
      <c r="AR92" s="46"/>
      <c r="AS92" s="61"/>
      <c r="AT92" s="61"/>
      <c r="AU92" s="61"/>
      <c r="AV92" s="61"/>
      <c r="AW92" s="61"/>
      <c r="AX92" s="31" t="str">
        <f t="shared" si="26"/>
        <v>N/A</v>
      </c>
      <c r="AY92" s="31" t="str">
        <f t="shared" si="27"/>
        <v>N/A</v>
      </c>
      <c r="AZ92" s="31">
        <f>IF(ROUND($AJ92,2)&lt;0.6,0,VLOOKUP($AX92&amp;$AY92,'Rebate amounts (estimated)'!$F$3:$J$12,IF(ROUND($AJ92,2)&gt;=0.75,4,IF(AND(ROUND($AJ92,2)&lt;0.75,ROUND($AJ92,2)&gt;=0.7),3,IF(AND(ROUND($AJ92,2)&lt;0.7,ROUND($AJ92,2)&gt;=0.65),2,IF(AND(ROUND($AJ92,2)&lt;0.65,ROUND($AJ92,2)&gt;=0.6),1,0))))+1,"FALSE"))</f>
        <v>0</v>
      </c>
      <c r="BA92" s="31">
        <f>IF(ROUND($AJ92,2)&lt;0.6,0,VLOOKUP($AX92&amp;$AY92,'Rebate amounts (estimated)'!$F$15:$J$24,IF(ROUND($AJ92,2)&gt;=0.75,4,IF(AND(ROUND($AJ92,2)&lt;0.75,ROUND($AJ92,2)&gt;=0.7),3,IF(AND(ROUND($AJ92,2)&lt;0.7,ROUND($AJ92,2)&gt;=0.65),2,IF(AND(ROUND($AJ92,2)&lt;0.65,ROUND($AJ92,2)&gt;=0.6),1,0))))+1,"FALSE"))</f>
        <v>0</v>
      </c>
      <c r="BB92" s="31">
        <f>IF(ROUND($AJ92,2)&lt;0.6,0,VLOOKUP($AX92&amp;$AY92,'Rebate amounts (estimated)'!$F$27:$J$36,IF(ROUND($AJ92,2)&gt;=0.75,4,IF(AND(ROUND($AJ92,2)&lt;0.75,ROUND($AJ92,2)&gt;=0.7),3,IF(AND(ROUND($AJ92,2)&lt;0.7,ROUND($AJ92,2)&gt;=0.65),2,IF(AND(ROUND($AJ92,2)&lt;0.65,ROUND($AJ92,2)&gt;=0.6),1,0))))+1,"FALSE"))</f>
        <v>0</v>
      </c>
      <c r="BC92" s="31">
        <f>IF(ROUND($AJ92,2)&lt;0.6,0,VLOOKUP($AX92&amp;$AY92,'Rebate amounts (estimated)'!$F$39:$J$48,IF(ROUND($AJ92,2)&gt;=0.75,4,IF(AND(ROUND($AJ92,2)&lt;0.75,ROUND($AJ92,2)&gt;=0.7),3,IF(AND(ROUND($AJ92,2)&lt;0.7,ROUND($AJ92,2)&gt;=0.65),2,IF(AND(ROUND($AJ92,2)&lt;0.65,ROUND($AJ92,2)&gt;=0.6),1,0))))+1,"FALSE"))</f>
        <v>0</v>
      </c>
      <c r="BD92" s="32">
        <f t="shared" si="28"/>
        <v>0</v>
      </c>
      <c r="BE92" s="31" t="str">
        <f t="shared" si="29"/>
        <v/>
      </c>
      <c r="BF92" s="33" t="str">
        <f t="shared" si="30"/>
        <v/>
      </c>
      <c r="BG92" s="34" t="str">
        <f t="shared" si="31"/>
        <v/>
      </c>
      <c r="BH92" s="31">
        <f t="shared" si="24"/>
        <v>0</v>
      </c>
      <c r="BI92" s="33">
        <f t="shared" si="32"/>
        <v>0</v>
      </c>
      <c r="BJ92" s="34" t="e">
        <f t="shared" si="25"/>
        <v>#DIV/0!</v>
      </c>
    </row>
    <row r="93" spans="2:62" ht="13.5" thickBot="1" x14ac:dyDescent="0.25">
      <c r="B93" s="46"/>
      <c r="C93" s="44"/>
      <c r="D93" s="44"/>
      <c r="E93" s="44"/>
      <c r="F93" s="45"/>
      <c r="G93" s="48"/>
      <c r="H93" s="46"/>
      <c r="I93" s="44"/>
      <c r="J93" s="44"/>
      <c r="K93" s="44"/>
      <c r="L93" s="44"/>
      <c r="M93" s="44"/>
      <c r="N93" s="46"/>
      <c r="O93" s="46"/>
      <c r="P93" s="46"/>
      <c r="Q93" s="46"/>
      <c r="R93" s="46"/>
      <c r="S93" s="44"/>
      <c r="T93" s="44"/>
      <c r="U93" s="44"/>
      <c r="V93" s="44"/>
      <c r="W93" s="44"/>
      <c r="X93" s="44"/>
      <c r="Y93" s="44"/>
      <c r="Z93" s="47"/>
      <c r="AA93" s="47"/>
      <c r="AB93" s="44"/>
      <c r="AC93" s="44"/>
      <c r="AD93" s="44"/>
      <c r="AE93" s="82">
        <f t="shared" si="23"/>
        <v>0</v>
      </c>
      <c r="AF93" s="59"/>
      <c r="AG93" s="59"/>
      <c r="AH93" s="59"/>
      <c r="AI93" s="82">
        <f t="shared" si="13"/>
        <v>0</v>
      </c>
      <c r="AJ93" s="83">
        <f t="shared" si="14"/>
        <v>0</v>
      </c>
      <c r="AK93" s="46"/>
      <c r="AL93" s="48"/>
      <c r="AM93" s="44"/>
      <c r="AN93" s="60"/>
      <c r="AO93" s="60"/>
      <c r="AP93" s="48"/>
      <c r="AQ93" s="44"/>
      <c r="AR93" s="46"/>
      <c r="AS93" s="61"/>
      <c r="AT93" s="61"/>
      <c r="AU93" s="61"/>
      <c r="AV93" s="61"/>
      <c r="AW93" s="61"/>
      <c r="AX93" s="31" t="str">
        <f t="shared" si="26"/>
        <v>N/A</v>
      </c>
      <c r="AY93" s="31" t="str">
        <f t="shared" si="27"/>
        <v>N/A</v>
      </c>
      <c r="AZ93" s="31">
        <f>IF(ROUND($AJ93,2)&lt;0.6,0,VLOOKUP($AX93&amp;$AY93,'Rebate amounts (estimated)'!$F$3:$J$12,IF(ROUND($AJ93,2)&gt;=0.75,4,IF(AND(ROUND($AJ93,2)&lt;0.75,ROUND($AJ93,2)&gt;=0.7),3,IF(AND(ROUND($AJ93,2)&lt;0.7,ROUND($AJ93,2)&gt;=0.65),2,IF(AND(ROUND($AJ93,2)&lt;0.65,ROUND($AJ93,2)&gt;=0.6),1,0))))+1,"FALSE"))</f>
        <v>0</v>
      </c>
      <c r="BA93" s="31">
        <f>IF(ROUND($AJ93,2)&lt;0.6,0,VLOOKUP($AX93&amp;$AY93,'Rebate amounts (estimated)'!$F$15:$J$24,IF(ROUND($AJ93,2)&gt;=0.75,4,IF(AND(ROUND($AJ93,2)&lt;0.75,ROUND($AJ93,2)&gt;=0.7),3,IF(AND(ROUND($AJ93,2)&lt;0.7,ROUND($AJ93,2)&gt;=0.65),2,IF(AND(ROUND($AJ93,2)&lt;0.65,ROUND($AJ93,2)&gt;=0.6),1,0))))+1,"FALSE"))</f>
        <v>0</v>
      </c>
      <c r="BB93" s="31">
        <f>IF(ROUND($AJ93,2)&lt;0.6,0,VLOOKUP($AX93&amp;$AY93,'Rebate amounts (estimated)'!$F$27:$J$36,IF(ROUND($AJ93,2)&gt;=0.75,4,IF(AND(ROUND($AJ93,2)&lt;0.75,ROUND($AJ93,2)&gt;=0.7),3,IF(AND(ROUND($AJ93,2)&lt;0.7,ROUND($AJ93,2)&gt;=0.65),2,IF(AND(ROUND($AJ93,2)&lt;0.65,ROUND($AJ93,2)&gt;=0.6),1,0))))+1,"FALSE"))</f>
        <v>0</v>
      </c>
      <c r="BC93" s="31">
        <f>IF(ROUND($AJ93,2)&lt;0.6,0,VLOOKUP($AX93&amp;$AY93,'Rebate amounts (estimated)'!$F$39:$J$48,IF(ROUND($AJ93,2)&gt;=0.75,4,IF(AND(ROUND($AJ93,2)&lt;0.75,ROUND($AJ93,2)&gt;=0.7),3,IF(AND(ROUND($AJ93,2)&lt;0.7,ROUND($AJ93,2)&gt;=0.65),2,IF(AND(ROUND($AJ93,2)&lt;0.65,ROUND($AJ93,2)&gt;=0.6),1,0))))+1,"FALSE"))</f>
        <v>0</v>
      </c>
      <c r="BD93" s="32">
        <f t="shared" si="28"/>
        <v>0</v>
      </c>
      <c r="BE93" s="31" t="str">
        <f t="shared" si="29"/>
        <v/>
      </c>
      <c r="BF93" s="33" t="str">
        <f t="shared" si="30"/>
        <v/>
      </c>
      <c r="BG93" s="34" t="str">
        <f t="shared" si="31"/>
        <v/>
      </c>
      <c r="BH93" s="31">
        <f t="shared" si="24"/>
        <v>0</v>
      </c>
      <c r="BI93" s="33">
        <f t="shared" si="32"/>
        <v>0</v>
      </c>
      <c r="BJ93" s="34" t="e">
        <f t="shared" si="25"/>
        <v>#DIV/0!</v>
      </c>
    </row>
    <row r="94" spans="2:62" ht="13.5" thickBot="1" x14ac:dyDescent="0.25">
      <c r="B94" s="46"/>
      <c r="C94" s="44"/>
      <c r="D94" s="44"/>
      <c r="E94" s="44"/>
      <c r="F94" s="45"/>
      <c r="G94" s="48"/>
      <c r="H94" s="46"/>
      <c r="I94" s="44"/>
      <c r="J94" s="44"/>
      <c r="K94" s="44"/>
      <c r="L94" s="44"/>
      <c r="M94" s="44"/>
      <c r="N94" s="46"/>
      <c r="O94" s="46"/>
      <c r="P94" s="46"/>
      <c r="Q94" s="46"/>
      <c r="R94" s="46"/>
      <c r="S94" s="44"/>
      <c r="T94" s="44"/>
      <c r="U94" s="44"/>
      <c r="V94" s="44"/>
      <c r="W94" s="44"/>
      <c r="X94" s="44"/>
      <c r="Y94" s="44"/>
      <c r="Z94" s="47"/>
      <c r="AA94" s="47"/>
      <c r="AB94" s="44"/>
      <c r="AC94" s="44"/>
      <c r="AD94" s="44"/>
      <c r="AE94" s="82">
        <f t="shared" si="23"/>
        <v>0</v>
      </c>
      <c r="AF94" s="59"/>
      <c r="AG94" s="59"/>
      <c r="AH94" s="59"/>
      <c r="AI94" s="82">
        <f t="shared" si="13"/>
        <v>0</v>
      </c>
      <c r="AJ94" s="83">
        <f t="shared" si="14"/>
        <v>0</v>
      </c>
      <c r="AK94" s="46"/>
      <c r="AL94" s="48"/>
      <c r="AM94" s="44"/>
      <c r="AN94" s="60"/>
      <c r="AO94" s="60"/>
      <c r="AP94" s="48"/>
      <c r="AQ94" s="44"/>
      <c r="AR94" s="46"/>
      <c r="AS94" s="61"/>
      <c r="AT94" s="61"/>
      <c r="AU94" s="61"/>
      <c r="AV94" s="61"/>
      <c r="AW94" s="61"/>
      <c r="AX94" s="31" t="str">
        <f t="shared" si="26"/>
        <v>N/A</v>
      </c>
      <c r="AY94" s="31" t="str">
        <f t="shared" si="27"/>
        <v>N/A</v>
      </c>
      <c r="AZ94" s="31">
        <f>IF(ROUND($AJ94,2)&lt;0.6,0,VLOOKUP($AX94&amp;$AY94,'Rebate amounts (estimated)'!$F$3:$J$12,IF(ROUND($AJ94,2)&gt;=0.75,4,IF(AND(ROUND($AJ94,2)&lt;0.75,ROUND($AJ94,2)&gt;=0.7),3,IF(AND(ROUND($AJ94,2)&lt;0.7,ROUND($AJ94,2)&gt;=0.65),2,IF(AND(ROUND($AJ94,2)&lt;0.65,ROUND($AJ94,2)&gt;=0.6),1,0))))+1,"FALSE"))</f>
        <v>0</v>
      </c>
      <c r="BA94" s="31">
        <f>IF(ROUND($AJ94,2)&lt;0.6,0,VLOOKUP($AX94&amp;$AY94,'Rebate amounts (estimated)'!$F$15:$J$24,IF(ROUND($AJ94,2)&gt;=0.75,4,IF(AND(ROUND($AJ94,2)&lt;0.75,ROUND($AJ94,2)&gt;=0.7),3,IF(AND(ROUND($AJ94,2)&lt;0.7,ROUND($AJ94,2)&gt;=0.65),2,IF(AND(ROUND($AJ94,2)&lt;0.65,ROUND($AJ94,2)&gt;=0.6),1,0))))+1,"FALSE"))</f>
        <v>0</v>
      </c>
      <c r="BB94" s="31">
        <f>IF(ROUND($AJ94,2)&lt;0.6,0,VLOOKUP($AX94&amp;$AY94,'Rebate amounts (estimated)'!$F$27:$J$36,IF(ROUND($AJ94,2)&gt;=0.75,4,IF(AND(ROUND($AJ94,2)&lt;0.75,ROUND($AJ94,2)&gt;=0.7),3,IF(AND(ROUND($AJ94,2)&lt;0.7,ROUND($AJ94,2)&gt;=0.65),2,IF(AND(ROUND($AJ94,2)&lt;0.65,ROUND($AJ94,2)&gt;=0.6),1,0))))+1,"FALSE"))</f>
        <v>0</v>
      </c>
      <c r="BC94" s="31">
        <f>IF(ROUND($AJ94,2)&lt;0.6,0,VLOOKUP($AX94&amp;$AY94,'Rebate amounts (estimated)'!$F$39:$J$48,IF(ROUND($AJ94,2)&gt;=0.75,4,IF(AND(ROUND($AJ94,2)&lt;0.75,ROUND($AJ94,2)&gt;=0.7),3,IF(AND(ROUND($AJ94,2)&lt;0.7,ROUND($AJ94,2)&gt;=0.65),2,IF(AND(ROUND($AJ94,2)&lt;0.65,ROUND($AJ94,2)&gt;=0.6),1,0))))+1,"FALSE"))</f>
        <v>0</v>
      </c>
      <c r="BD94" s="32">
        <f t="shared" si="28"/>
        <v>0</v>
      </c>
      <c r="BE94" s="31" t="str">
        <f t="shared" si="29"/>
        <v/>
      </c>
      <c r="BF94" s="33" t="str">
        <f t="shared" si="30"/>
        <v/>
      </c>
      <c r="BG94" s="34" t="str">
        <f t="shared" si="31"/>
        <v/>
      </c>
      <c r="BH94" s="31">
        <f t="shared" si="24"/>
        <v>0</v>
      </c>
      <c r="BI94" s="33">
        <f t="shared" si="32"/>
        <v>0</v>
      </c>
      <c r="BJ94" s="34" t="e">
        <f t="shared" si="25"/>
        <v>#DIV/0!</v>
      </c>
    </row>
    <row r="95" spans="2:62" ht="13.5" thickBot="1" x14ac:dyDescent="0.25">
      <c r="B95" s="46"/>
      <c r="C95" s="44"/>
      <c r="D95" s="44"/>
      <c r="E95" s="44"/>
      <c r="F95" s="45"/>
      <c r="G95" s="48"/>
      <c r="H95" s="46"/>
      <c r="I95" s="44"/>
      <c r="J95" s="44"/>
      <c r="K95" s="44"/>
      <c r="L95" s="44"/>
      <c r="M95" s="44"/>
      <c r="N95" s="46"/>
      <c r="O95" s="46"/>
      <c r="P95" s="46"/>
      <c r="Q95" s="46"/>
      <c r="R95" s="46"/>
      <c r="S95" s="44"/>
      <c r="T95" s="44"/>
      <c r="U95" s="44"/>
      <c r="V95" s="44"/>
      <c r="W95" s="44"/>
      <c r="X95" s="44"/>
      <c r="Y95" s="44"/>
      <c r="Z95" s="47"/>
      <c r="AA95" s="47"/>
      <c r="AB95" s="44"/>
      <c r="AC95" s="44"/>
      <c r="AD95" s="44"/>
      <c r="AE95" s="82">
        <f t="shared" si="23"/>
        <v>0</v>
      </c>
      <c r="AF95" s="59"/>
      <c r="AG95" s="59"/>
      <c r="AH95" s="59"/>
      <c r="AI95" s="82">
        <f t="shared" si="13"/>
        <v>0</v>
      </c>
      <c r="AJ95" s="83">
        <f t="shared" si="14"/>
        <v>0</v>
      </c>
      <c r="AK95" s="46"/>
      <c r="AL95" s="48"/>
      <c r="AM95" s="44"/>
      <c r="AN95" s="60"/>
      <c r="AO95" s="60"/>
      <c r="AP95" s="48"/>
      <c r="AQ95" s="44"/>
      <c r="AR95" s="46"/>
      <c r="AS95" s="61"/>
      <c r="AT95" s="61"/>
      <c r="AU95" s="61"/>
      <c r="AV95" s="61"/>
      <c r="AW95" s="61"/>
      <c r="AX95" s="31" t="str">
        <f t="shared" si="26"/>
        <v>N/A</v>
      </c>
      <c r="AY95" s="31" t="str">
        <f t="shared" si="27"/>
        <v>N/A</v>
      </c>
      <c r="AZ95" s="31">
        <f>IF(ROUND($AJ95,2)&lt;0.6,0,VLOOKUP($AX95&amp;$AY95,'Rebate amounts (estimated)'!$F$3:$J$12,IF(ROUND($AJ95,2)&gt;=0.75,4,IF(AND(ROUND($AJ95,2)&lt;0.75,ROUND($AJ95,2)&gt;=0.7),3,IF(AND(ROUND($AJ95,2)&lt;0.7,ROUND($AJ95,2)&gt;=0.65),2,IF(AND(ROUND($AJ95,2)&lt;0.65,ROUND($AJ95,2)&gt;=0.6),1,0))))+1,"FALSE"))</f>
        <v>0</v>
      </c>
      <c r="BA95" s="31">
        <f>IF(ROUND($AJ95,2)&lt;0.6,0,VLOOKUP($AX95&amp;$AY95,'Rebate amounts (estimated)'!$F$15:$J$24,IF(ROUND($AJ95,2)&gt;=0.75,4,IF(AND(ROUND($AJ95,2)&lt;0.75,ROUND($AJ95,2)&gt;=0.7),3,IF(AND(ROUND($AJ95,2)&lt;0.7,ROUND($AJ95,2)&gt;=0.65),2,IF(AND(ROUND($AJ95,2)&lt;0.65,ROUND($AJ95,2)&gt;=0.6),1,0))))+1,"FALSE"))</f>
        <v>0</v>
      </c>
      <c r="BB95" s="31">
        <f>IF(ROUND($AJ95,2)&lt;0.6,0,VLOOKUP($AX95&amp;$AY95,'Rebate amounts (estimated)'!$F$27:$J$36,IF(ROUND($AJ95,2)&gt;=0.75,4,IF(AND(ROUND($AJ95,2)&lt;0.75,ROUND($AJ95,2)&gt;=0.7),3,IF(AND(ROUND($AJ95,2)&lt;0.7,ROUND($AJ95,2)&gt;=0.65),2,IF(AND(ROUND($AJ95,2)&lt;0.65,ROUND($AJ95,2)&gt;=0.6),1,0))))+1,"FALSE"))</f>
        <v>0</v>
      </c>
      <c r="BC95" s="31">
        <f>IF(ROUND($AJ95,2)&lt;0.6,0,VLOOKUP($AX95&amp;$AY95,'Rebate amounts (estimated)'!$F$39:$J$48,IF(ROUND($AJ95,2)&gt;=0.75,4,IF(AND(ROUND($AJ95,2)&lt;0.75,ROUND($AJ95,2)&gt;=0.7),3,IF(AND(ROUND($AJ95,2)&lt;0.7,ROUND($AJ95,2)&gt;=0.65),2,IF(AND(ROUND($AJ95,2)&lt;0.65,ROUND($AJ95,2)&gt;=0.6),1,0))))+1,"FALSE"))</f>
        <v>0</v>
      </c>
      <c r="BD95" s="32">
        <f t="shared" si="28"/>
        <v>0</v>
      </c>
      <c r="BE95" s="31" t="str">
        <f t="shared" si="29"/>
        <v/>
      </c>
      <c r="BF95" s="33" t="str">
        <f t="shared" si="30"/>
        <v/>
      </c>
      <c r="BG95" s="34" t="str">
        <f t="shared" si="31"/>
        <v/>
      </c>
      <c r="BH95" s="31">
        <f t="shared" si="24"/>
        <v>0</v>
      </c>
      <c r="BI95" s="33">
        <f t="shared" si="32"/>
        <v>0</v>
      </c>
      <c r="BJ95" s="34" t="e">
        <f t="shared" si="25"/>
        <v>#DIV/0!</v>
      </c>
    </row>
    <row r="96" spans="2:62" ht="13.5" thickBot="1" x14ac:dyDescent="0.25">
      <c r="B96" s="46"/>
      <c r="C96" s="44"/>
      <c r="D96" s="44"/>
      <c r="E96" s="44"/>
      <c r="F96" s="45"/>
      <c r="G96" s="48"/>
      <c r="H96" s="46"/>
      <c r="I96" s="44"/>
      <c r="J96" s="44"/>
      <c r="K96" s="44"/>
      <c r="L96" s="44"/>
      <c r="M96" s="44"/>
      <c r="N96" s="46"/>
      <c r="O96" s="46"/>
      <c r="P96" s="46"/>
      <c r="Q96" s="46"/>
      <c r="R96" s="46"/>
      <c r="S96" s="44"/>
      <c r="T96" s="44"/>
      <c r="U96" s="44"/>
      <c r="V96" s="44"/>
      <c r="W96" s="44"/>
      <c r="X96" s="44"/>
      <c r="Y96" s="44"/>
      <c r="Z96" s="47"/>
      <c r="AA96" s="47"/>
      <c r="AB96" s="44"/>
      <c r="AC96" s="44"/>
      <c r="AD96" s="44"/>
      <c r="AE96" s="82">
        <f t="shared" si="23"/>
        <v>0</v>
      </c>
      <c r="AF96" s="59"/>
      <c r="AG96" s="59"/>
      <c r="AH96" s="59"/>
      <c r="AI96" s="82">
        <f t="shared" si="13"/>
        <v>0</v>
      </c>
      <c r="AJ96" s="83">
        <f t="shared" si="14"/>
        <v>0</v>
      </c>
      <c r="AK96" s="46"/>
      <c r="AL96" s="48"/>
      <c r="AM96" s="44"/>
      <c r="AN96" s="60"/>
      <c r="AO96" s="60"/>
      <c r="AP96" s="48"/>
      <c r="AQ96" s="44"/>
      <c r="AR96" s="46"/>
      <c r="AS96" s="61"/>
      <c r="AT96" s="61"/>
      <c r="AU96" s="61"/>
      <c r="AV96" s="61"/>
      <c r="AW96" s="61"/>
      <c r="AX96" s="31" t="str">
        <f t="shared" si="26"/>
        <v>N/A</v>
      </c>
      <c r="AY96" s="31" t="str">
        <f t="shared" si="27"/>
        <v>N/A</v>
      </c>
      <c r="AZ96" s="31">
        <f>IF(ROUND($AJ96,2)&lt;0.6,0,VLOOKUP($AX96&amp;$AY96,'Rebate amounts (estimated)'!$F$3:$J$12,IF(ROUND($AJ96,2)&gt;=0.75,4,IF(AND(ROUND($AJ96,2)&lt;0.75,ROUND($AJ96,2)&gt;=0.7),3,IF(AND(ROUND($AJ96,2)&lt;0.7,ROUND($AJ96,2)&gt;=0.65),2,IF(AND(ROUND($AJ96,2)&lt;0.65,ROUND($AJ96,2)&gt;=0.6),1,0))))+1,"FALSE"))</f>
        <v>0</v>
      </c>
      <c r="BA96" s="31">
        <f>IF(ROUND($AJ96,2)&lt;0.6,0,VLOOKUP($AX96&amp;$AY96,'Rebate amounts (estimated)'!$F$15:$J$24,IF(ROUND($AJ96,2)&gt;=0.75,4,IF(AND(ROUND($AJ96,2)&lt;0.75,ROUND($AJ96,2)&gt;=0.7),3,IF(AND(ROUND($AJ96,2)&lt;0.7,ROUND($AJ96,2)&gt;=0.65),2,IF(AND(ROUND($AJ96,2)&lt;0.65,ROUND($AJ96,2)&gt;=0.6),1,0))))+1,"FALSE"))</f>
        <v>0</v>
      </c>
      <c r="BB96" s="31">
        <f>IF(ROUND($AJ96,2)&lt;0.6,0,VLOOKUP($AX96&amp;$AY96,'Rebate amounts (estimated)'!$F$27:$J$36,IF(ROUND($AJ96,2)&gt;=0.75,4,IF(AND(ROUND($AJ96,2)&lt;0.75,ROUND($AJ96,2)&gt;=0.7),3,IF(AND(ROUND($AJ96,2)&lt;0.7,ROUND($AJ96,2)&gt;=0.65),2,IF(AND(ROUND($AJ96,2)&lt;0.65,ROUND($AJ96,2)&gt;=0.6),1,0))))+1,"FALSE"))</f>
        <v>0</v>
      </c>
      <c r="BC96" s="31">
        <f>IF(ROUND($AJ96,2)&lt;0.6,0,VLOOKUP($AX96&amp;$AY96,'Rebate amounts (estimated)'!$F$39:$J$48,IF(ROUND($AJ96,2)&gt;=0.75,4,IF(AND(ROUND($AJ96,2)&lt;0.75,ROUND($AJ96,2)&gt;=0.7),3,IF(AND(ROUND($AJ96,2)&lt;0.7,ROUND($AJ96,2)&gt;=0.65),2,IF(AND(ROUND($AJ96,2)&lt;0.65,ROUND($AJ96,2)&gt;=0.6),1,0))))+1,"FALSE"))</f>
        <v>0</v>
      </c>
      <c r="BD96" s="32">
        <f t="shared" si="28"/>
        <v>0</v>
      </c>
      <c r="BE96" s="31" t="str">
        <f t="shared" si="29"/>
        <v/>
      </c>
      <c r="BF96" s="33" t="str">
        <f t="shared" si="30"/>
        <v/>
      </c>
      <c r="BG96" s="34" t="str">
        <f t="shared" si="31"/>
        <v/>
      </c>
      <c r="BH96" s="31">
        <f t="shared" si="24"/>
        <v>0</v>
      </c>
      <c r="BI96" s="33">
        <f t="shared" si="32"/>
        <v>0</v>
      </c>
      <c r="BJ96" s="34" t="e">
        <f t="shared" si="25"/>
        <v>#DIV/0!</v>
      </c>
    </row>
    <row r="97" spans="2:62" ht="13.5" thickBot="1" x14ac:dyDescent="0.25">
      <c r="B97" s="46"/>
      <c r="C97" s="44"/>
      <c r="D97" s="44"/>
      <c r="E97" s="44"/>
      <c r="F97" s="45"/>
      <c r="G97" s="48"/>
      <c r="H97" s="46"/>
      <c r="I97" s="44"/>
      <c r="J97" s="44"/>
      <c r="K97" s="44"/>
      <c r="L97" s="44"/>
      <c r="M97" s="44"/>
      <c r="N97" s="46"/>
      <c r="O97" s="46"/>
      <c r="P97" s="46"/>
      <c r="Q97" s="46"/>
      <c r="R97" s="46"/>
      <c r="S97" s="44"/>
      <c r="T97" s="44"/>
      <c r="U97" s="44"/>
      <c r="V97" s="44"/>
      <c r="W97" s="44"/>
      <c r="X97" s="44"/>
      <c r="Y97" s="44"/>
      <c r="Z97" s="47"/>
      <c r="AA97" s="47"/>
      <c r="AB97" s="44"/>
      <c r="AC97" s="44"/>
      <c r="AD97" s="44"/>
      <c r="AE97" s="82">
        <f t="shared" si="23"/>
        <v>0</v>
      </c>
      <c r="AF97" s="59"/>
      <c r="AG97" s="59"/>
      <c r="AH97" s="59"/>
      <c r="AI97" s="82">
        <f t="shared" si="13"/>
        <v>0</v>
      </c>
      <c r="AJ97" s="83">
        <f t="shared" si="14"/>
        <v>0</v>
      </c>
      <c r="AK97" s="46"/>
      <c r="AL97" s="48"/>
      <c r="AM97" s="44"/>
      <c r="AN97" s="60"/>
      <c r="AO97" s="60"/>
      <c r="AP97" s="48"/>
      <c r="AQ97" s="44"/>
      <c r="AR97" s="46"/>
      <c r="AS97" s="61"/>
      <c r="AT97" s="61"/>
      <c r="AU97" s="61"/>
      <c r="AV97" s="61"/>
      <c r="AW97" s="61"/>
      <c r="AX97" s="31" t="str">
        <f t="shared" si="26"/>
        <v>N/A</v>
      </c>
      <c r="AY97" s="31" t="str">
        <f t="shared" si="27"/>
        <v>N/A</v>
      </c>
      <c r="AZ97" s="31">
        <f>IF(ROUND($AJ97,2)&lt;0.6,0,VLOOKUP($AX97&amp;$AY97,'Rebate amounts (estimated)'!$F$3:$J$12,IF(ROUND($AJ97,2)&gt;=0.75,4,IF(AND(ROUND($AJ97,2)&lt;0.75,ROUND($AJ97,2)&gt;=0.7),3,IF(AND(ROUND($AJ97,2)&lt;0.7,ROUND($AJ97,2)&gt;=0.65),2,IF(AND(ROUND($AJ97,2)&lt;0.65,ROUND($AJ97,2)&gt;=0.6),1,0))))+1,"FALSE"))</f>
        <v>0</v>
      </c>
      <c r="BA97" s="31">
        <f>IF(ROUND($AJ97,2)&lt;0.6,0,VLOOKUP($AX97&amp;$AY97,'Rebate amounts (estimated)'!$F$15:$J$24,IF(ROUND($AJ97,2)&gt;=0.75,4,IF(AND(ROUND($AJ97,2)&lt;0.75,ROUND($AJ97,2)&gt;=0.7),3,IF(AND(ROUND($AJ97,2)&lt;0.7,ROUND($AJ97,2)&gt;=0.65),2,IF(AND(ROUND($AJ97,2)&lt;0.65,ROUND($AJ97,2)&gt;=0.6),1,0))))+1,"FALSE"))</f>
        <v>0</v>
      </c>
      <c r="BB97" s="31">
        <f>IF(ROUND($AJ97,2)&lt;0.6,0,VLOOKUP($AX97&amp;$AY97,'Rebate amounts (estimated)'!$F$27:$J$36,IF(ROUND($AJ97,2)&gt;=0.75,4,IF(AND(ROUND($AJ97,2)&lt;0.75,ROUND($AJ97,2)&gt;=0.7),3,IF(AND(ROUND($AJ97,2)&lt;0.7,ROUND($AJ97,2)&gt;=0.65),2,IF(AND(ROUND($AJ97,2)&lt;0.65,ROUND($AJ97,2)&gt;=0.6),1,0))))+1,"FALSE"))</f>
        <v>0</v>
      </c>
      <c r="BC97" s="31">
        <f>IF(ROUND($AJ97,2)&lt;0.6,0,VLOOKUP($AX97&amp;$AY97,'Rebate amounts (estimated)'!$F$39:$J$48,IF(ROUND($AJ97,2)&gt;=0.75,4,IF(AND(ROUND($AJ97,2)&lt;0.75,ROUND($AJ97,2)&gt;=0.7),3,IF(AND(ROUND($AJ97,2)&lt;0.7,ROUND($AJ97,2)&gt;=0.65),2,IF(AND(ROUND($AJ97,2)&lt;0.65,ROUND($AJ97,2)&gt;=0.6),1,0))))+1,"FALSE"))</f>
        <v>0</v>
      </c>
      <c r="BD97" s="32">
        <f t="shared" si="28"/>
        <v>0</v>
      </c>
      <c r="BE97" s="31" t="str">
        <f t="shared" si="29"/>
        <v/>
      </c>
      <c r="BF97" s="33" t="str">
        <f t="shared" si="30"/>
        <v/>
      </c>
      <c r="BG97" s="34" t="str">
        <f t="shared" si="31"/>
        <v/>
      </c>
      <c r="BH97" s="31">
        <f t="shared" si="24"/>
        <v>0</v>
      </c>
      <c r="BI97" s="33">
        <f t="shared" si="32"/>
        <v>0</v>
      </c>
      <c r="BJ97" s="34" t="e">
        <f t="shared" si="25"/>
        <v>#DIV/0!</v>
      </c>
    </row>
    <row r="98" spans="2:62" ht="13.5" thickBot="1" x14ac:dyDescent="0.25">
      <c r="B98" s="46"/>
      <c r="C98" s="44"/>
      <c r="D98" s="44"/>
      <c r="E98" s="44"/>
      <c r="F98" s="45"/>
      <c r="G98" s="48"/>
      <c r="H98" s="46"/>
      <c r="I98" s="44"/>
      <c r="J98" s="44"/>
      <c r="K98" s="44"/>
      <c r="L98" s="44"/>
      <c r="M98" s="44"/>
      <c r="N98" s="46"/>
      <c r="O98" s="46"/>
      <c r="P98" s="46"/>
      <c r="Q98" s="46"/>
      <c r="R98" s="46"/>
      <c r="S98" s="44"/>
      <c r="T98" s="44"/>
      <c r="U98" s="44"/>
      <c r="V98" s="44"/>
      <c r="W98" s="44"/>
      <c r="X98" s="44"/>
      <c r="Y98" s="44"/>
      <c r="Z98" s="47"/>
      <c r="AA98" s="47"/>
      <c r="AB98" s="44"/>
      <c r="AC98" s="44"/>
      <c r="AD98" s="44"/>
      <c r="AE98" s="82">
        <f t="shared" si="23"/>
        <v>0</v>
      </c>
      <c r="AF98" s="59"/>
      <c r="AG98" s="59"/>
      <c r="AH98" s="59"/>
      <c r="AI98" s="82">
        <f t="shared" si="13"/>
        <v>0</v>
      </c>
      <c r="AJ98" s="83">
        <f t="shared" si="14"/>
        <v>0</v>
      </c>
      <c r="AK98" s="46"/>
      <c r="AL98" s="48"/>
      <c r="AM98" s="44"/>
      <c r="AN98" s="60"/>
      <c r="AO98" s="60"/>
      <c r="AP98" s="48"/>
      <c r="AQ98" s="44"/>
      <c r="AR98" s="46"/>
      <c r="AS98" s="61"/>
      <c r="AT98" s="61"/>
      <c r="AU98" s="61"/>
      <c r="AV98" s="61"/>
      <c r="AW98" s="61"/>
      <c r="AX98" s="31" t="str">
        <f t="shared" si="26"/>
        <v>N/A</v>
      </c>
      <c r="AY98" s="31" t="str">
        <f t="shared" si="27"/>
        <v>N/A</v>
      </c>
      <c r="AZ98" s="31">
        <f>IF(ROUND($AJ98,2)&lt;0.6,0,VLOOKUP($AX98&amp;$AY98,'Rebate amounts (estimated)'!$F$3:$J$12,IF(ROUND($AJ98,2)&gt;=0.75,4,IF(AND(ROUND($AJ98,2)&lt;0.75,ROUND($AJ98,2)&gt;=0.7),3,IF(AND(ROUND($AJ98,2)&lt;0.7,ROUND($AJ98,2)&gt;=0.65),2,IF(AND(ROUND($AJ98,2)&lt;0.65,ROUND($AJ98,2)&gt;=0.6),1,0))))+1,"FALSE"))</f>
        <v>0</v>
      </c>
      <c r="BA98" s="31">
        <f>IF(ROUND($AJ98,2)&lt;0.6,0,VLOOKUP($AX98&amp;$AY98,'Rebate amounts (estimated)'!$F$15:$J$24,IF(ROUND($AJ98,2)&gt;=0.75,4,IF(AND(ROUND($AJ98,2)&lt;0.75,ROUND($AJ98,2)&gt;=0.7),3,IF(AND(ROUND($AJ98,2)&lt;0.7,ROUND($AJ98,2)&gt;=0.65),2,IF(AND(ROUND($AJ98,2)&lt;0.65,ROUND($AJ98,2)&gt;=0.6),1,0))))+1,"FALSE"))</f>
        <v>0</v>
      </c>
      <c r="BB98" s="31">
        <f>IF(ROUND($AJ98,2)&lt;0.6,0,VLOOKUP($AX98&amp;$AY98,'Rebate amounts (estimated)'!$F$27:$J$36,IF(ROUND($AJ98,2)&gt;=0.75,4,IF(AND(ROUND($AJ98,2)&lt;0.75,ROUND($AJ98,2)&gt;=0.7),3,IF(AND(ROUND($AJ98,2)&lt;0.7,ROUND($AJ98,2)&gt;=0.65),2,IF(AND(ROUND($AJ98,2)&lt;0.65,ROUND($AJ98,2)&gt;=0.6),1,0))))+1,"FALSE"))</f>
        <v>0</v>
      </c>
      <c r="BC98" s="31">
        <f>IF(ROUND($AJ98,2)&lt;0.6,0,VLOOKUP($AX98&amp;$AY98,'Rebate amounts (estimated)'!$F$39:$J$48,IF(ROUND($AJ98,2)&gt;=0.75,4,IF(AND(ROUND($AJ98,2)&lt;0.75,ROUND($AJ98,2)&gt;=0.7),3,IF(AND(ROUND($AJ98,2)&lt;0.7,ROUND($AJ98,2)&gt;=0.65),2,IF(AND(ROUND($AJ98,2)&lt;0.65,ROUND($AJ98,2)&gt;=0.6),1,0))))+1,"FALSE"))</f>
        <v>0</v>
      </c>
      <c r="BD98" s="32">
        <f t="shared" si="28"/>
        <v>0</v>
      </c>
      <c r="BE98" s="31" t="str">
        <f t="shared" si="29"/>
        <v/>
      </c>
      <c r="BF98" s="33" t="str">
        <f t="shared" si="30"/>
        <v/>
      </c>
      <c r="BG98" s="34" t="str">
        <f t="shared" si="31"/>
        <v/>
      </c>
      <c r="BH98" s="31">
        <f t="shared" si="24"/>
        <v>0</v>
      </c>
      <c r="BI98" s="33">
        <f t="shared" si="32"/>
        <v>0</v>
      </c>
      <c r="BJ98" s="34" t="e">
        <f t="shared" si="25"/>
        <v>#DIV/0!</v>
      </c>
    </row>
    <row r="99" spans="2:62" ht="13.5" thickBot="1" x14ac:dyDescent="0.25">
      <c r="B99" s="46"/>
      <c r="C99" s="44"/>
      <c r="D99" s="44"/>
      <c r="E99" s="44"/>
      <c r="F99" s="45"/>
      <c r="G99" s="48"/>
      <c r="H99" s="46"/>
      <c r="I99" s="44"/>
      <c r="J99" s="44"/>
      <c r="K99" s="44"/>
      <c r="L99" s="44"/>
      <c r="M99" s="44"/>
      <c r="N99" s="46"/>
      <c r="O99" s="46"/>
      <c r="P99" s="46"/>
      <c r="Q99" s="46"/>
      <c r="R99" s="46"/>
      <c r="S99" s="44"/>
      <c r="T99" s="44"/>
      <c r="U99" s="44"/>
      <c r="V99" s="44"/>
      <c r="W99" s="44"/>
      <c r="X99" s="44"/>
      <c r="Y99" s="44"/>
      <c r="Z99" s="47"/>
      <c r="AA99" s="47"/>
      <c r="AB99" s="44"/>
      <c r="AC99" s="44"/>
      <c r="AD99" s="44"/>
      <c r="AE99" s="82">
        <f t="shared" si="23"/>
        <v>0</v>
      </c>
      <c r="AF99" s="59"/>
      <c r="AG99" s="59"/>
      <c r="AH99" s="59"/>
      <c r="AI99" s="82">
        <f t="shared" si="13"/>
        <v>0</v>
      </c>
      <c r="AJ99" s="83">
        <f t="shared" si="14"/>
        <v>0</v>
      </c>
      <c r="AK99" s="46"/>
      <c r="AL99" s="48"/>
      <c r="AM99" s="44"/>
      <c r="AN99" s="60"/>
      <c r="AO99" s="60"/>
      <c r="AP99" s="48"/>
      <c r="AQ99" s="44"/>
      <c r="AR99" s="46"/>
      <c r="AS99" s="61"/>
      <c r="AT99" s="61"/>
      <c r="AU99" s="61"/>
      <c r="AV99" s="61"/>
      <c r="AW99" s="61"/>
      <c r="AX99" s="31" t="str">
        <f t="shared" si="26"/>
        <v>N/A</v>
      </c>
      <c r="AY99" s="31" t="str">
        <f t="shared" si="27"/>
        <v>N/A</v>
      </c>
      <c r="AZ99" s="31">
        <f>IF(ROUND($AJ99,2)&lt;0.6,0,VLOOKUP($AX99&amp;$AY99,'Rebate amounts (estimated)'!$F$3:$J$12,IF(ROUND($AJ99,2)&gt;=0.75,4,IF(AND(ROUND($AJ99,2)&lt;0.75,ROUND($AJ99,2)&gt;=0.7),3,IF(AND(ROUND($AJ99,2)&lt;0.7,ROUND($AJ99,2)&gt;=0.65),2,IF(AND(ROUND($AJ99,2)&lt;0.65,ROUND($AJ99,2)&gt;=0.6),1,0))))+1,"FALSE"))</f>
        <v>0</v>
      </c>
      <c r="BA99" s="31">
        <f>IF(ROUND($AJ99,2)&lt;0.6,0,VLOOKUP($AX99&amp;$AY99,'Rebate amounts (estimated)'!$F$15:$J$24,IF(ROUND($AJ99,2)&gt;=0.75,4,IF(AND(ROUND($AJ99,2)&lt;0.75,ROUND($AJ99,2)&gt;=0.7),3,IF(AND(ROUND($AJ99,2)&lt;0.7,ROUND($AJ99,2)&gt;=0.65),2,IF(AND(ROUND($AJ99,2)&lt;0.65,ROUND($AJ99,2)&gt;=0.6),1,0))))+1,"FALSE"))</f>
        <v>0</v>
      </c>
      <c r="BB99" s="31">
        <f>IF(ROUND($AJ99,2)&lt;0.6,0,VLOOKUP($AX99&amp;$AY99,'Rebate amounts (estimated)'!$F$27:$J$36,IF(ROUND($AJ99,2)&gt;=0.75,4,IF(AND(ROUND($AJ99,2)&lt;0.75,ROUND($AJ99,2)&gt;=0.7),3,IF(AND(ROUND($AJ99,2)&lt;0.7,ROUND($AJ99,2)&gt;=0.65),2,IF(AND(ROUND($AJ99,2)&lt;0.65,ROUND($AJ99,2)&gt;=0.6),1,0))))+1,"FALSE"))</f>
        <v>0</v>
      </c>
      <c r="BC99" s="31">
        <f>IF(ROUND($AJ99,2)&lt;0.6,0,VLOOKUP($AX99&amp;$AY99,'Rebate amounts (estimated)'!$F$39:$J$48,IF(ROUND($AJ99,2)&gt;=0.75,4,IF(AND(ROUND($AJ99,2)&lt;0.75,ROUND($AJ99,2)&gt;=0.7),3,IF(AND(ROUND($AJ99,2)&lt;0.7,ROUND($AJ99,2)&gt;=0.65),2,IF(AND(ROUND($AJ99,2)&lt;0.65,ROUND($AJ99,2)&gt;=0.6),1,0))))+1,"FALSE"))</f>
        <v>0</v>
      </c>
      <c r="BD99" s="32">
        <f t="shared" si="28"/>
        <v>0</v>
      </c>
      <c r="BE99" s="31" t="str">
        <f t="shared" si="29"/>
        <v/>
      </c>
      <c r="BF99" s="33" t="str">
        <f t="shared" si="30"/>
        <v/>
      </c>
      <c r="BG99" s="34" t="str">
        <f t="shared" si="31"/>
        <v/>
      </c>
      <c r="BH99" s="31">
        <f t="shared" si="24"/>
        <v>0</v>
      </c>
      <c r="BI99" s="33">
        <f t="shared" si="32"/>
        <v>0</v>
      </c>
      <c r="BJ99" s="34" t="e">
        <f t="shared" si="25"/>
        <v>#DIV/0!</v>
      </c>
    </row>
    <row r="100" spans="2:62" ht="13.5" thickBot="1" x14ac:dyDescent="0.25">
      <c r="B100" s="46"/>
      <c r="C100" s="44"/>
      <c r="D100" s="44"/>
      <c r="E100" s="44"/>
      <c r="F100" s="45"/>
      <c r="G100" s="48"/>
      <c r="H100" s="46"/>
      <c r="I100" s="44"/>
      <c r="J100" s="44"/>
      <c r="K100" s="44"/>
      <c r="L100" s="44"/>
      <c r="M100" s="44"/>
      <c r="N100" s="46"/>
      <c r="O100" s="46"/>
      <c r="P100" s="46"/>
      <c r="Q100" s="46"/>
      <c r="R100" s="46"/>
      <c r="S100" s="44"/>
      <c r="T100" s="44"/>
      <c r="U100" s="44"/>
      <c r="V100" s="44"/>
      <c r="W100" s="44"/>
      <c r="X100" s="44"/>
      <c r="Y100" s="44"/>
      <c r="Z100" s="47"/>
      <c r="AA100" s="47"/>
      <c r="AB100" s="44"/>
      <c r="AC100" s="44"/>
      <c r="AD100" s="44"/>
      <c r="AE100" s="82">
        <f t="shared" si="23"/>
        <v>0</v>
      </c>
      <c r="AF100" s="59"/>
      <c r="AG100" s="59"/>
      <c r="AH100" s="59"/>
      <c r="AI100" s="82">
        <f t="shared" si="13"/>
        <v>0</v>
      </c>
      <c r="AJ100" s="83">
        <f t="shared" si="14"/>
        <v>0</v>
      </c>
      <c r="AK100" s="46"/>
      <c r="AL100" s="48"/>
      <c r="AM100" s="44"/>
      <c r="AN100" s="60"/>
      <c r="AO100" s="60"/>
      <c r="AP100" s="48"/>
      <c r="AQ100" s="44"/>
      <c r="AR100" s="46"/>
      <c r="AS100" s="61"/>
      <c r="AT100" s="61"/>
      <c r="AU100" s="61"/>
      <c r="AV100" s="61"/>
      <c r="AW100" s="61"/>
      <c r="AX100" s="31" t="str">
        <f t="shared" si="26"/>
        <v>N/A</v>
      </c>
      <c r="AY100" s="31" t="str">
        <f t="shared" si="27"/>
        <v>N/A</v>
      </c>
      <c r="AZ100" s="31">
        <f>IF(ROUND($AJ100,2)&lt;0.6,0,VLOOKUP($AX100&amp;$AY100,'Rebate amounts (estimated)'!$F$3:$J$12,IF(ROUND($AJ100,2)&gt;=0.75,4,IF(AND(ROUND($AJ100,2)&lt;0.75,ROUND($AJ100,2)&gt;=0.7),3,IF(AND(ROUND($AJ100,2)&lt;0.7,ROUND($AJ100,2)&gt;=0.65),2,IF(AND(ROUND($AJ100,2)&lt;0.65,ROUND($AJ100,2)&gt;=0.6),1,0))))+1,"FALSE"))</f>
        <v>0</v>
      </c>
      <c r="BA100" s="31">
        <f>IF(ROUND($AJ100,2)&lt;0.6,0,VLOOKUP($AX100&amp;$AY100,'Rebate amounts (estimated)'!$F$15:$J$24,IF(ROUND($AJ100,2)&gt;=0.75,4,IF(AND(ROUND($AJ100,2)&lt;0.75,ROUND($AJ100,2)&gt;=0.7),3,IF(AND(ROUND($AJ100,2)&lt;0.7,ROUND($AJ100,2)&gt;=0.65),2,IF(AND(ROUND($AJ100,2)&lt;0.65,ROUND($AJ100,2)&gt;=0.6),1,0))))+1,"FALSE"))</f>
        <v>0</v>
      </c>
      <c r="BB100" s="31">
        <f>IF(ROUND($AJ100,2)&lt;0.6,0,VLOOKUP($AX100&amp;$AY100,'Rebate amounts (estimated)'!$F$27:$J$36,IF(ROUND($AJ100,2)&gt;=0.75,4,IF(AND(ROUND($AJ100,2)&lt;0.75,ROUND($AJ100,2)&gt;=0.7),3,IF(AND(ROUND($AJ100,2)&lt;0.7,ROUND($AJ100,2)&gt;=0.65),2,IF(AND(ROUND($AJ100,2)&lt;0.65,ROUND($AJ100,2)&gt;=0.6),1,0))))+1,"FALSE"))</f>
        <v>0</v>
      </c>
      <c r="BC100" s="31">
        <f>IF(ROUND($AJ100,2)&lt;0.6,0,VLOOKUP($AX100&amp;$AY100,'Rebate amounts (estimated)'!$F$39:$J$48,IF(ROUND($AJ100,2)&gt;=0.75,4,IF(AND(ROUND($AJ100,2)&lt;0.75,ROUND($AJ100,2)&gt;=0.7),3,IF(AND(ROUND($AJ100,2)&lt;0.7,ROUND($AJ100,2)&gt;=0.65),2,IF(AND(ROUND($AJ100,2)&lt;0.65,ROUND($AJ100,2)&gt;=0.6),1,0))))+1,"FALSE"))</f>
        <v>0</v>
      </c>
      <c r="BD100" s="32">
        <f t="shared" si="28"/>
        <v>0</v>
      </c>
      <c r="BE100" s="31" t="str">
        <f t="shared" si="29"/>
        <v/>
      </c>
      <c r="BF100" s="33" t="str">
        <f t="shared" si="30"/>
        <v/>
      </c>
      <c r="BG100" s="34" t="str">
        <f t="shared" si="31"/>
        <v/>
      </c>
      <c r="BH100" s="31">
        <f t="shared" si="24"/>
        <v>0</v>
      </c>
      <c r="BI100" s="33">
        <f t="shared" si="32"/>
        <v>0</v>
      </c>
      <c r="BJ100" s="34" t="e">
        <f t="shared" si="25"/>
        <v>#DIV/0!</v>
      </c>
    </row>
    <row r="101" spans="2:62" ht="13.5" thickBot="1" x14ac:dyDescent="0.25">
      <c r="B101" s="46"/>
      <c r="C101" s="44"/>
      <c r="D101" s="44"/>
      <c r="E101" s="44"/>
      <c r="F101" s="45"/>
      <c r="G101" s="48"/>
      <c r="H101" s="46"/>
      <c r="I101" s="44"/>
      <c r="J101" s="44"/>
      <c r="K101" s="44"/>
      <c r="L101" s="44"/>
      <c r="M101" s="44"/>
      <c r="N101" s="46"/>
      <c r="O101" s="46"/>
      <c r="P101" s="46"/>
      <c r="Q101" s="46"/>
      <c r="R101" s="46"/>
      <c r="S101" s="44"/>
      <c r="T101" s="44"/>
      <c r="U101" s="44"/>
      <c r="V101" s="44"/>
      <c r="W101" s="44"/>
      <c r="X101" s="44"/>
      <c r="Y101" s="44"/>
      <c r="Z101" s="47"/>
      <c r="AA101" s="47"/>
      <c r="AB101" s="44"/>
      <c r="AC101" s="44"/>
      <c r="AD101" s="44"/>
      <c r="AE101" s="82">
        <f t="shared" si="23"/>
        <v>0</v>
      </c>
      <c r="AF101" s="59"/>
      <c r="AG101" s="59"/>
      <c r="AH101" s="59"/>
      <c r="AI101" s="82">
        <f t="shared" si="13"/>
        <v>0</v>
      </c>
      <c r="AJ101" s="83">
        <f t="shared" si="14"/>
        <v>0</v>
      </c>
      <c r="AK101" s="46"/>
      <c r="AL101" s="48"/>
      <c r="AM101" s="44"/>
      <c r="AN101" s="60"/>
      <c r="AO101" s="60"/>
      <c r="AP101" s="48"/>
      <c r="AQ101" s="44"/>
      <c r="AR101" s="46"/>
      <c r="AS101" s="61"/>
      <c r="AT101" s="61"/>
      <c r="AU101" s="61"/>
      <c r="AV101" s="61"/>
      <c r="AW101" s="61"/>
      <c r="AX101" s="31" t="str">
        <f t="shared" si="26"/>
        <v>N/A</v>
      </c>
      <c r="AY101" s="31" t="str">
        <f t="shared" si="27"/>
        <v>N/A</v>
      </c>
      <c r="AZ101" s="31">
        <f>IF(ROUND($AJ101,2)&lt;0.6,0,VLOOKUP($AX101&amp;$AY101,'Rebate amounts (estimated)'!$F$3:$J$12,IF(ROUND($AJ101,2)&gt;=0.75,4,IF(AND(ROUND($AJ101,2)&lt;0.75,ROUND($AJ101,2)&gt;=0.7),3,IF(AND(ROUND($AJ101,2)&lt;0.7,ROUND($AJ101,2)&gt;=0.65),2,IF(AND(ROUND($AJ101,2)&lt;0.65,ROUND($AJ101,2)&gt;=0.6),1,0))))+1,"FALSE"))</f>
        <v>0</v>
      </c>
      <c r="BA101" s="31">
        <f>IF(ROUND($AJ101,2)&lt;0.6,0,VLOOKUP($AX101&amp;$AY101,'Rebate amounts (estimated)'!$F$15:$J$24,IF(ROUND($AJ101,2)&gt;=0.75,4,IF(AND(ROUND($AJ101,2)&lt;0.75,ROUND($AJ101,2)&gt;=0.7),3,IF(AND(ROUND($AJ101,2)&lt;0.7,ROUND($AJ101,2)&gt;=0.65),2,IF(AND(ROUND($AJ101,2)&lt;0.65,ROUND($AJ101,2)&gt;=0.6),1,0))))+1,"FALSE"))</f>
        <v>0</v>
      </c>
      <c r="BB101" s="31">
        <f>IF(ROUND($AJ101,2)&lt;0.6,0,VLOOKUP($AX101&amp;$AY101,'Rebate amounts (estimated)'!$F$27:$J$36,IF(ROUND($AJ101,2)&gt;=0.75,4,IF(AND(ROUND($AJ101,2)&lt;0.75,ROUND($AJ101,2)&gt;=0.7),3,IF(AND(ROUND($AJ101,2)&lt;0.7,ROUND($AJ101,2)&gt;=0.65),2,IF(AND(ROUND($AJ101,2)&lt;0.65,ROUND($AJ101,2)&gt;=0.6),1,0))))+1,"FALSE"))</f>
        <v>0</v>
      </c>
      <c r="BC101" s="31">
        <f>IF(ROUND($AJ101,2)&lt;0.6,0,VLOOKUP($AX101&amp;$AY101,'Rebate amounts (estimated)'!$F$39:$J$48,IF(ROUND($AJ101,2)&gt;=0.75,4,IF(AND(ROUND($AJ101,2)&lt;0.75,ROUND($AJ101,2)&gt;=0.7),3,IF(AND(ROUND($AJ101,2)&lt;0.7,ROUND($AJ101,2)&gt;=0.65),2,IF(AND(ROUND($AJ101,2)&lt;0.65,ROUND($AJ101,2)&gt;=0.6),1,0))))+1,"FALSE"))</f>
        <v>0</v>
      </c>
      <c r="BD101" s="32">
        <f t="shared" si="28"/>
        <v>0</v>
      </c>
      <c r="BE101" s="31" t="str">
        <f t="shared" si="29"/>
        <v/>
      </c>
      <c r="BF101" s="33" t="str">
        <f t="shared" si="30"/>
        <v/>
      </c>
      <c r="BG101" s="34" t="str">
        <f t="shared" si="31"/>
        <v/>
      </c>
      <c r="BH101" s="31">
        <f t="shared" si="24"/>
        <v>0</v>
      </c>
      <c r="BI101" s="33">
        <f t="shared" si="32"/>
        <v>0</v>
      </c>
      <c r="BJ101" s="34" t="e">
        <f t="shared" si="25"/>
        <v>#DIV/0!</v>
      </c>
    </row>
    <row r="102" spans="2:62" ht="13.5" thickBot="1" x14ac:dyDescent="0.25">
      <c r="B102" s="46"/>
      <c r="C102" s="44"/>
      <c r="D102" s="44"/>
      <c r="E102" s="44"/>
      <c r="F102" s="45"/>
      <c r="G102" s="48"/>
      <c r="H102" s="46"/>
      <c r="I102" s="44"/>
      <c r="J102" s="44"/>
      <c r="K102" s="44"/>
      <c r="L102" s="44"/>
      <c r="M102" s="44"/>
      <c r="N102" s="46"/>
      <c r="O102" s="46"/>
      <c r="P102" s="46"/>
      <c r="Q102" s="46"/>
      <c r="R102" s="46"/>
      <c r="S102" s="44"/>
      <c r="T102" s="44"/>
      <c r="U102" s="44"/>
      <c r="V102" s="44"/>
      <c r="W102" s="44"/>
      <c r="X102" s="44"/>
      <c r="Y102" s="44"/>
      <c r="Z102" s="47"/>
      <c r="AA102" s="47"/>
      <c r="AB102" s="44"/>
      <c r="AC102" s="44"/>
      <c r="AD102" s="44"/>
      <c r="AE102" s="82">
        <f t="shared" si="23"/>
        <v>0</v>
      </c>
      <c r="AF102" s="59"/>
      <c r="AG102" s="59"/>
      <c r="AH102" s="59"/>
      <c r="AI102" s="82">
        <f t="shared" si="13"/>
        <v>0</v>
      </c>
      <c r="AJ102" s="83">
        <f t="shared" si="14"/>
        <v>0</v>
      </c>
      <c r="AK102" s="46"/>
      <c r="AL102" s="48"/>
      <c r="AM102" s="44"/>
      <c r="AN102" s="60"/>
      <c r="AO102" s="60"/>
      <c r="AP102" s="48"/>
      <c r="AQ102" s="44"/>
      <c r="AR102" s="46"/>
      <c r="AS102" s="61"/>
      <c r="AT102" s="61"/>
      <c r="AU102" s="61"/>
      <c r="AV102" s="61"/>
      <c r="AW102" s="61"/>
      <c r="AX102" s="31" t="str">
        <f t="shared" si="26"/>
        <v>N/A</v>
      </c>
      <c r="AY102" s="31" t="str">
        <f t="shared" si="27"/>
        <v>N/A</v>
      </c>
      <c r="AZ102" s="31">
        <f>IF(ROUND($AJ102,2)&lt;0.6,0,VLOOKUP($AX102&amp;$AY102,'Rebate amounts (estimated)'!$F$3:$J$12,IF(ROUND($AJ102,2)&gt;=0.75,4,IF(AND(ROUND($AJ102,2)&lt;0.75,ROUND($AJ102,2)&gt;=0.7),3,IF(AND(ROUND($AJ102,2)&lt;0.7,ROUND($AJ102,2)&gt;=0.65),2,IF(AND(ROUND($AJ102,2)&lt;0.65,ROUND($AJ102,2)&gt;=0.6),1,0))))+1,"FALSE"))</f>
        <v>0</v>
      </c>
      <c r="BA102" s="31">
        <f>IF(ROUND($AJ102,2)&lt;0.6,0,VLOOKUP($AX102&amp;$AY102,'Rebate amounts (estimated)'!$F$15:$J$24,IF(ROUND($AJ102,2)&gt;=0.75,4,IF(AND(ROUND($AJ102,2)&lt;0.75,ROUND($AJ102,2)&gt;=0.7),3,IF(AND(ROUND($AJ102,2)&lt;0.7,ROUND($AJ102,2)&gt;=0.65),2,IF(AND(ROUND($AJ102,2)&lt;0.65,ROUND($AJ102,2)&gt;=0.6),1,0))))+1,"FALSE"))</f>
        <v>0</v>
      </c>
      <c r="BB102" s="31">
        <f>IF(ROUND($AJ102,2)&lt;0.6,0,VLOOKUP($AX102&amp;$AY102,'Rebate amounts (estimated)'!$F$27:$J$36,IF(ROUND($AJ102,2)&gt;=0.75,4,IF(AND(ROUND($AJ102,2)&lt;0.75,ROUND($AJ102,2)&gt;=0.7),3,IF(AND(ROUND($AJ102,2)&lt;0.7,ROUND($AJ102,2)&gt;=0.65),2,IF(AND(ROUND($AJ102,2)&lt;0.65,ROUND($AJ102,2)&gt;=0.6),1,0))))+1,"FALSE"))</f>
        <v>0</v>
      </c>
      <c r="BC102" s="31">
        <f>IF(ROUND($AJ102,2)&lt;0.6,0,VLOOKUP($AX102&amp;$AY102,'Rebate amounts (estimated)'!$F$39:$J$48,IF(ROUND($AJ102,2)&gt;=0.75,4,IF(AND(ROUND($AJ102,2)&lt;0.75,ROUND($AJ102,2)&gt;=0.7),3,IF(AND(ROUND($AJ102,2)&lt;0.7,ROUND($AJ102,2)&gt;=0.65),2,IF(AND(ROUND($AJ102,2)&lt;0.65,ROUND($AJ102,2)&gt;=0.6),1,0))))+1,"FALSE"))</f>
        <v>0</v>
      </c>
      <c r="BD102" s="32">
        <f t="shared" si="28"/>
        <v>0</v>
      </c>
      <c r="BE102" s="31" t="str">
        <f t="shared" si="29"/>
        <v/>
      </c>
      <c r="BF102" s="33" t="str">
        <f t="shared" si="30"/>
        <v/>
      </c>
      <c r="BG102" s="34" t="str">
        <f t="shared" si="31"/>
        <v/>
      </c>
      <c r="BH102" s="31">
        <f t="shared" si="24"/>
        <v>0</v>
      </c>
      <c r="BI102" s="33">
        <f t="shared" si="32"/>
        <v>0</v>
      </c>
      <c r="BJ102" s="34" t="e">
        <f t="shared" si="25"/>
        <v>#DIV/0!</v>
      </c>
    </row>
    <row r="103" spans="2:62" ht="13.5" thickBot="1" x14ac:dyDescent="0.25">
      <c r="B103" s="46"/>
      <c r="C103" s="44"/>
      <c r="D103" s="44"/>
      <c r="E103" s="44"/>
      <c r="F103" s="45"/>
      <c r="G103" s="48"/>
      <c r="H103" s="46"/>
      <c r="I103" s="44"/>
      <c r="J103" s="44"/>
      <c r="K103" s="44"/>
      <c r="L103" s="44"/>
      <c r="M103" s="44"/>
      <c r="N103" s="46"/>
      <c r="O103" s="46"/>
      <c r="P103" s="46"/>
      <c r="Q103" s="46"/>
      <c r="R103" s="46"/>
      <c r="S103" s="44"/>
      <c r="T103" s="44"/>
      <c r="U103" s="44"/>
      <c r="V103" s="44"/>
      <c r="W103" s="44"/>
      <c r="X103" s="44"/>
      <c r="Y103" s="44"/>
      <c r="Z103" s="47"/>
      <c r="AA103" s="47"/>
      <c r="AB103" s="44"/>
      <c r="AC103" s="44"/>
      <c r="AD103" s="44"/>
      <c r="AE103" s="82">
        <f t="shared" si="23"/>
        <v>0</v>
      </c>
      <c r="AF103" s="59"/>
      <c r="AG103" s="59"/>
      <c r="AH103" s="59"/>
      <c r="AI103" s="82">
        <f t="shared" si="13"/>
        <v>0</v>
      </c>
      <c r="AJ103" s="83">
        <f t="shared" si="14"/>
        <v>0</v>
      </c>
      <c r="AK103" s="46"/>
      <c r="AL103" s="48"/>
      <c r="AM103" s="44"/>
      <c r="AN103" s="60"/>
      <c r="AO103" s="60"/>
      <c r="AP103" s="48"/>
      <c r="AQ103" s="44"/>
      <c r="AR103" s="46"/>
      <c r="AS103" s="61"/>
      <c r="AT103" s="61"/>
      <c r="AU103" s="61"/>
      <c r="AV103" s="61"/>
      <c r="AW103" s="61"/>
      <c r="AX103" s="31" t="str">
        <f t="shared" si="26"/>
        <v>N/A</v>
      </c>
      <c r="AY103" s="31" t="str">
        <f t="shared" si="27"/>
        <v>N/A</v>
      </c>
      <c r="AZ103" s="31">
        <f>IF(ROUND($AJ103,2)&lt;0.6,0,VLOOKUP($AX103&amp;$AY103,'Rebate amounts (estimated)'!$F$3:$J$12,IF(ROUND($AJ103,2)&gt;=0.75,4,IF(AND(ROUND($AJ103,2)&lt;0.75,ROUND($AJ103,2)&gt;=0.7),3,IF(AND(ROUND($AJ103,2)&lt;0.7,ROUND($AJ103,2)&gt;=0.65),2,IF(AND(ROUND($AJ103,2)&lt;0.65,ROUND($AJ103,2)&gt;=0.6),1,0))))+1,"FALSE"))</f>
        <v>0</v>
      </c>
      <c r="BA103" s="31">
        <f>IF(ROUND($AJ103,2)&lt;0.6,0,VLOOKUP($AX103&amp;$AY103,'Rebate amounts (estimated)'!$F$15:$J$24,IF(ROUND($AJ103,2)&gt;=0.75,4,IF(AND(ROUND($AJ103,2)&lt;0.75,ROUND($AJ103,2)&gt;=0.7),3,IF(AND(ROUND($AJ103,2)&lt;0.7,ROUND($AJ103,2)&gt;=0.65),2,IF(AND(ROUND($AJ103,2)&lt;0.65,ROUND($AJ103,2)&gt;=0.6),1,0))))+1,"FALSE"))</f>
        <v>0</v>
      </c>
      <c r="BB103" s="31">
        <f>IF(ROUND($AJ103,2)&lt;0.6,0,VLOOKUP($AX103&amp;$AY103,'Rebate amounts (estimated)'!$F$27:$J$36,IF(ROUND($AJ103,2)&gt;=0.75,4,IF(AND(ROUND($AJ103,2)&lt;0.75,ROUND($AJ103,2)&gt;=0.7),3,IF(AND(ROUND($AJ103,2)&lt;0.7,ROUND($AJ103,2)&gt;=0.65),2,IF(AND(ROUND($AJ103,2)&lt;0.65,ROUND($AJ103,2)&gt;=0.6),1,0))))+1,"FALSE"))</f>
        <v>0</v>
      </c>
      <c r="BC103" s="31">
        <f>IF(ROUND($AJ103,2)&lt;0.6,0,VLOOKUP($AX103&amp;$AY103,'Rebate amounts (estimated)'!$F$39:$J$48,IF(ROUND($AJ103,2)&gt;=0.75,4,IF(AND(ROUND($AJ103,2)&lt;0.75,ROUND($AJ103,2)&gt;=0.7),3,IF(AND(ROUND($AJ103,2)&lt;0.7,ROUND($AJ103,2)&gt;=0.65),2,IF(AND(ROUND($AJ103,2)&lt;0.65,ROUND($AJ103,2)&gt;=0.6),1,0))))+1,"FALSE"))</f>
        <v>0</v>
      </c>
      <c r="BD103" s="32">
        <f t="shared" si="28"/>
        <v>0</v>
      </c>
      <c r="BE103" s="31" t="str">
        <f t="shared" si="29"/>
        <v/>
      </c>
      <c r="BF103" s="33" t="str">
        <f t="shared" si="30"/>
        <v/>
      </c>
      <c r="BG103" s="34" t="str">
        <f t="shared" si="31"/>
        <v/>
      </c>
      <c r="BH103" s="31">
        <f t="shared" si="24"/>
        <v>0</v>
      </c>
      <c r="BI103" s="33">
        <f t="shared" si="32"/>
        <v>0</v>
      </c>
      <c r="BJ103" s="34" t="e">
        <f t="shared" si="25"/>
        <v>#DIV/0!</v>
      </c>
    </row>
    <row r="104" spans="2:62" ht="13.5" thickBot="1" x14ac:dyDescent="0.25">
      <c r="B104" s="46"/>
      <c r="C104" s="44"/>
      <c r="D104" s="44"/>
      <c r="E104" s="44"/>
      <c r="F104" s="45"/>
      <c r="G104" s="48"/>
      <c r="H104" s="46"/>
      <c r="I104" s="44"/>
      <c r="J104" s="44"/>
      <c r="K104" s="44"/>
      <c r="L104" s="44"/>
      <c r="M104" s="44"/>
      <c r="N104" s="46"/>
      <c r="O104" s="46"/>
      <c r="P104" s="46"/>
      <c r="Q104" s="46"/>
      <c r="R104" s="46"/>
      <c r="S104" s="44"/>
      <c r="T104" s="44"/>
      <c r="U104" s="44"/>
      <c r="V104" s="44"/>
      <c r="W104" s="44"/>
      <c r="X104" s="44"/>
      <c r="Y104" s="44"/>
      <c r="Z104" s="47"/>
      <c r="AA104" s="47"/>
      <c r="AB104" s="44"/>
      <c r="AC104" s="44"/>
      <c r="AD104" s="44"/>
      <c r="AE104" s="82">
        <f t="shared" si="23"/>
        <v>0</v>
      </c>
      <c r="AF104" s="59"/>
      <c r="AG104" s="59"/>
      <c r="AH104" s="59"/>
      <c r="AI104" s="82">
        <f t="shared" si="13"/>
        <v>0</v>
      </c>
      <c r="AJ104" s="83">
        <f t="shared" si="14"/>
        <v>0</v>
      </c>
      <c r="AK104" s="46"/>
      <c r="AL104" s="48"/>
      <c r="AM104" s="44"/>
      <c r="AN104" s="60"/>
      <c r="AO104" s="60"/>
      <c r="AP104" s="48"/>
      <c r="AQ104" s="44"/>
      <c r="AR104" s="46"/>
      <c r="AS104" s="61"/>
      <c r="AT104" s="61"/>
      <c r="AU104" s="61"/>
      <c r="AV104" s="61"/>
      <c r="AW104" s="61"/>
      <c r="AX104" s="31" t="str">
        <f t="shared" si="26"/>
        <v>N/A</v>
      </c>
      <c r="AY104" s="31" t="str">
        <f t="shared" si="27"/>
        <v>N/A</v>
      </c>
      <c r="AZ104" s="31">
        <f>IF(ROUND($AJ104,2)&lt;0.6,0,VLOOKUP($AX104&amp;$AY104,'Rebate amounts (estimated)'!$F$3:$J$12,IF(ROUND($AJ104,2)&gt;=0.75,4,IF(AND(ROUND($AJ104,2)&lt;0.75,ROUND($AJ104,2)&gt;=0.7),3,IF(AND(ROUND($AJ104,2)&lt;0.7,ROUND($AJ104,2)&gt;=0.65),2,IF(AND(ROUND($AJ104,2)&lt;0.65,ROUND($AJ104,2)&gt;=0.6),1,0))))+1,"FALSE"))</f>
        <v>0</v>
      </c>
      <c r="BA104" s="31">
        <f>IF(ROUND($AJ104,2)&lt;0.6,0,VLOOKUP($AX104&amp;$AY104,'Rebate amounts (estimated)'!$F$15:$J$24,IF(ROUND($AJ104,2)&gt;=0.75,4,IF(AND(ROUND($AJ104,2)&lt;0.75,ROUND($AJ104,2)&gt;=0.7),3,IF(AND(ROUND($AJ104,2)&lt;0.7,ROUND($AJ104,2)&gt;=0.65),2,IF(AND(ROUND($AJ104,2)&lt;0.65,ROUND($AJ104,2)&gt;=0.6),1,0))))+1,"FALSE"))</f>
        <v>0</v>
      </c>
      <c r="BB104" s="31">
        <f>IF(ROUND($AJ104,2)&lt;0.6,0,VLOOKUP($AX104&amp;$AY104,'Rebate amounts (estimated)'!$F$27:$J$36,IF(ROUND($AJ104,2)&gt;=0.75,4,IF(AND(ROUND($AJ104,2)&lt;0.75,ROUND($AJ104,2)&gt;=0.7),3,IF(AND(ROUND($AJ104,2)&lt;0.7,ROUND($AJ104,2)&gt;=0.65),2,IF(AND(ROUND($AJ104,2)&lt;0.65,ROUND($AJ104,2)&gt;=0.6),1,0))))+1,"FALSE"))</f>
        <v>0</v>
      </c>
      <c r="BC104" s="31">
        <f>IF(ROUND($AJ104,2)&lt;0.6,0,VLOOKUP($AX104&amp;$AY104,'Rebate amounts (estimated)'!$F$39:$J$48,IF(ROUND($AJ104,2)&gt;=0.75,4,IF(AND(ROUND($AJ104,2)&lt;0.75,ROUND($AJ104,2)&gt;=0.7),3,IF(AND(ROUND($AJ104,2)&lt;0.7,ROUND($AJ104,2)&gt;=0.65),2,IF(AND(ROUND($AJ104,2)&lt;0.65,ROUND($AJ104,2)&gt;=0.6),1,0))))+1,"FALSE"))</f>
        <v>0</v>
      </c>
      <c r="BD104" s="32">
        <f t="shared" si="28"/>
        <v>0</v>
      </c>
      <c r="BE104" s="31" t="str">
        <f t="shared" si="29"/>
        <v/>
      </c>
      <c r="BF104" s="33" t="str">
        <f t="shared" si="30"/>
        <v/>
      </c>
      <c r="BG104" s="34" t="str">
        <f t="shared" si="31"/>
        <v/>
      </c>
      <c r="BH104" s="31">
        <f t="shared" si="24"/>
        <v>0</v>
      </c>
      <c r="BI104" s="33">
        <f t="shared" si="32"/>
        <v>0</v>
      </c>
      <c r="BJ104" s="34" t="e">
        <f t="shared" si="25"/>
        <v>#DIV/0!</v>
      </c>
    </row>
    <row r="105" spans="2:62" ht="13.5" thickBot="1" x14ac:dyDescent="0.25">
      <c r="B105" s="46"/>
      <c r="C105" s="44"/>
      <c r="D105" s="44"/>
      <c r="E105" s="44"/>
      <c r="F105" s="45"/>
      <c r="G105" s="48"/>
      <c r="H105" s="46"/>
      <c r="I105" s="44"/>
      <c r="J105" s="44"/>
      <c r="K105" s="44"/>
      <c r="L105" s="44"/>
      <c r="M105" s="44"/>
      <c r="N105" s="46"/>
      <c r="O105" s="46"/>
      <c r="P105" s="46"/>
      <c r="Q105" s="46"/>
      <c r="R105" s="46"/>
      <c r="S105" s="44"/>
      <c r="T105" s="44"/>
      <c r="U105" s="44"/>
      <c r="V105" s="44"/>
      <c r="W105" s="44"/>
      <c r="X105" s="44"/>
      <c r="Y105" s="44"/>
      <c r="Z105" s="47"/>
      <c r="AA105" s="47"/>
      <c r="AB105" s="44"/>
      <c r="AC105" s="44"/>
      <c r="AD105" s="44"/>
      <c r="AE105" s="82">
        <f t="shared" si="23"/>
        <v>0</v>
      </c>
      <c r="AF105" s="59"/>
      <c r="AG105" s="59"/>
      <c r="AH105" s="59"/>
      <c r="AI105" s="82">
        <f t="shared" si="13"/>
        <v>0</v>
      </c>
      <c r="AJ105" s="83">
        <f t="shared" si="14"/>
        <v>0</v>
      </c>
      <c r="AK105" s="46"/>
      <c r="AL105" s="48"/>
      <c r="AM105" s="44"/>
      <c r="AN105" s="60"/>
      <c r="AO105" s="60"/>
      <c r="AP105" s="48"/>
      <c r="AQ105" s="44"/>
      <c r="AR105" s="46"/>
      <c r="AS105" s="61"/>
      <c r="AT105" s="61"/>
      <c r="AU105" s="61"/>
      <c r="AV105" s="61"/>
      <c r="AW105" s="61"/>
      <c r="AX105" s="31" t="str">
        <f t="shared" si="26"/>
        <v>N/A</v>
      </c>
      <c r="AY105" s="31" t="str">
        <f t="shared" si="27"/>
        <v>N/A</v>
      </c>
      <c r="AZ105" s="31">
        <f>IF(ROUND($AJ105,2)&lt;0.6,0,VLOOKUP($AX105&amp;$AY105,'Rebate amounts (estimated)'!$F$3:$J$12,IF(ROUND($AJ105,2)&gt;=0.75,4,IF(AND(ROUND($AJ105,2)&lt;0.75,ROUND($AJ105,2)&gt;=0.7),3,IF(AND(ROUND($AJ105,2)&lt;0.7,ROUND($AJ105,2)&gt;=0.65),2,IF(AND(ROUND($AJ105,2)&lt;0.65,ROUND($AJ105,2)&gt;=0.6),1,0))))+1,"FALSE"))</f>
        <v>0</v>
      </c>
      <c r="BA105" s="31">
        <f>IF(ROUND($AJ105,2)&lt;0.6,0,VLOOKUP($AX105&amp;$AY105,'Rebate amounts (estimated)'!$F$15:$J$24,IF(ROUND($AJ105,2)&gt;=0.75,4,IF(AND(ROUND($AJ105,2)&lt;0.75,ROUND($AJ105,2)&gt;=0.7),3,IF(AND(ROUND($AJ105,2)&lt;0.7,ROUND($AJ105,2)&gt;=0.65),2,IF(AND(ROUND($AJ105,2)&lt;0.65,ROUND($AJ105,2)&gt;=0.6),1,0))))+1,"FALSE"))</f>
        <v>0</v>
      </c>
      <c r="BB105" s="31">
        <f>IF(ROUND($AJ105,2)&lt;0.6,0,VLOOKUP($AX105&amp;$AY105,'Rebate amounts (estimated)'!$F$27:$J$36,IF(ROUND($AJ105,2)&gt;=0.75,4,IF(AND(ROUND($AJ105,2)&lt;0.75,ROUND($AJ105,2)&gt;=0.7),3,IF(AND(ROUND($AJ105,2)&lt;0.7,ROUND($AJ105,2)&gt;=0.65),2,IF(AND(ROUND($AJ105,2)&lt;0.65,ROUND($AJ105,2)&gt;=0.6),1,0))))+1,"FALSE"))</f>
        <v>0</v>
      </c>
      <c r="BC105" s="31">
        <f>IF(ROUND($AJ105,2)&lt;0.6,0,VLOOKUP($AX105&amp;$AY105,'Rebate amounts (estimated)'!$F$39:$J$48,IF(ROUND($AJ105,2)&gt;=0.75,4,IF(AND(ROUND($AJ105,2)&lt;0.75,ROUND($AJ105,2)&gt;=0.7),3,IF(AND(ROUND($AJ105,2)&lt;0.7,ROUND($AJ105,2)&gt;=0.65),2,IF(AND(ROUND($AJ105,2)&lt;0.65,ROUND($AJ105,2)&gt;=0.6),1,0))))+1,"FALSE"))</f>
        <v>0</v>
      </c>
      <c r="BD105" s="32">
        <f t="shared" si="28"/>
        <v>0</v>
      </c>
      <c r="BE105" s="31" t="str">
        <f t="shared" si="29"/>
        <v/>
      </c>
      <c r="BF105" s="33" t="str">
        <f t="shared" si="30"/>
        <v/>
      </c>
      <c r="BG105" s="34" t="str">
        <f t="shared" si="31"/>
        <v/>
      </c>
      <c r="BH105" s="31">
        <f t="shared" si="24"/>
        <v>0</v>
      </c>
      <c r="BI105" s="33">
        <f t="shared" si="32"/>
        <v>0</v>
      </c>
      <c r="BJ105" s="34" t="e">
        <f t="shared" si="25"/>
        <v>#DIV/0!</v>
      </c>
    </row>
    <row r="106" spans="2:62" ht="13.5" thickBot="1" x14ac:dyDescent="0.25">
      <c r="B106" s="46"/>
      <c r="C106" s="44"/>
      <c r="D106" s="44"/>
      <c r="E106" s="44"/>
      <c r="F106" s="45"/>
      <c r="G106" s="48"/>
      <c r="H106" s="46"/>
      <c r="I106" s="44"/>
      <c r="J106" s="44"/>
      <c r="K106" s="44"/>
      <c r="L106" s="44"/>
      <c r="M106" s="44"/>
      <c r="N106" s="46"/>
      <c r="O106" s="46"/>
      <c r="P106" s="46"/>
      <c r="Q106" s="46"/>
      <c r="R106" s="46"/>
      <c r="S106" s="44"/>
      <c r="T106" s="44"/>
      <c r="U106" s="44"/>
      <c r="V106" s="44"/>
      <c r="W106" s="44"/>
      <c r="X106" s="44"/>
      <c r="Y106" s="44"/>
      <c r="Z106" s="47"/>
      <c r="AA106" s="47"/>
      <c r="AB106" s="44"/>
      <c r="AC106" s="44"/>
      <c r="AD106" s="44"/>
      <c r="AE106" s="82">
        <f t="shared" si="23"/>
        <v>0</v>
      </c>
      <c r="AF106" s="59"/>
      <c r="AG106" s="59"/>
      <c r="AH106" s="59"/>
      <c r="AI106" s="82">
        <f t="shared" si="13"/>
        <v>0</v>
      </c>
      <c r="AJ106" s="83">
        <f t="shared" si="14"/>
        <v>0</v>
      </c>
      <c r="AK106" s="46"/>
      <c r="AL106" s="48"/>
      <c r="AM106" s="44"/>
      <c r="AN106" s="60"/>
      <c r="AO106" s="60"/>
      <c r="AP106" s="48"/>
      <c r="AQ106" s="44"/>
      <c r="AR106" s="46"/>
      <c r="AS106" s="61"/>
      <c r="AT106" s="61"/>
      <c r="AU106" s="61"/>
      <c r="AV106" s="61"/>
      <c r="AW106" s="61"/>
      <c r="AX106" s="31" t="str">
        <f t="shared" si="26"/>
        <v>N/A</v>
      </c>
      <c r="AY106" s="31" t="str">
        <f t="shared" si="27"/>
        <v>N/A</v>
      </c>
      <c r="AZ106" s="31">
        <f>IF(ROUND($AJ106,2)&lt;0.6,0,VLOOKUP($AX106&amp;$AY106,'Rebate amounts (estimated)'!$F$3:$J$12,IF(ROUND($AJ106,2)&gt;=0.75,4,IF(AND(ROUND($AJ106,2)&lt;0.75,ROUND($AJ106,2)&gt;=0.7),3,IF(AND(ROUND($AJ106,2)&lt;0.7,ROUND($AJ106,2)&gt;=0.65),2,IF(AND(ROUND($AJ106,2)&lt;0.65,ROUND($AJ106,2)&gt;=0.6),1,0))))+1,"FALSE"))</f>
        <v>0</v>
      </c>
      <c r="BA106" s="31">
        <f>IF(ROUND($AJ106,2)&lt;0.6,0,VLOOKUP($AX106&amp;$AY106,'Rebate amounts (estimated)'!$F$15:$J$24,IF(ROUND($AJ106,2)&gt;=0.75,4,IF(AND(ROUND($AJ106,2)&lt;0.75,ROUND($AJ106,2)&gt;=0.7),3,IF(AND(ROUND($AJ106,2)&lt;0.7,ROUND($AJ106,2)&gt;=0.65),2,IF(AND(ROUND($AJ106,2)&lt;0.65,ROUND($AJ106,2)&gt;=0.6),1,0))))+1,"FALSE"))</f>
        <v>0</v>
      </c>
      <c r="BB106" s="31">
        <f>IF(ROUND($AJ106,2)&lt;0.6,0,VLOOKUP($AX106&amp;$AY106,'Rebate amounts (estimated)'!$F$27:$J$36,IF(ROUND($AJ106,2)&gt;=0.75,4,IF(AND(ROUND($AJ106,2)&lt;0.75,ROUND($AJ106,2)&gt;=0.7),3,IF(AND(ROUND($AJ106,2)&lt;0.7,ROUND($AJ106,2)&gt;=0.65),2,IF(AND(ROUND($AJ106,2)&lt;0.65,ROUND($AJ106,2)&gt;=0.6),1,0))))+1,"FALSE"))</f>
        <v>0</v>
      </c>
      <c r="BC106" s="31">
        <f>IF(ROUND($AJ106,2)&lt;0.6,0,VLOOKUP($AX106&amp;$AY106,'Rebate amounts (estimated)'!$F$39:$J$48,IF(ROUND($AJ106,2)&gt;=0.75,4,IF(AND(ROUND($AJ106,2)&lt;0.75,ROUND($AJ106,2)&gt;=0.7),3,IF(AND(ROUND($AJ106,2)&lt;0.7,ROUND($AJ106,2)&gt;=0.65),2,IF(AND(ROUND($AJ106,2)&lt;0.65,ROUND($AJ106,2)&gt;=0.6),1,0))))+1,"FALSE"))</f>
        <v>0</v>
      </c>
      <c r="BD106" s="32">
        <f t="shared" si="28"/>
        <v>0</v>
      </c>
      <c r="BE106" s="31" t="str">
        <f t="shared" si="29"/>
        <v/>
      </c>
      <c r="BF106" s="33" t="str">
        <f t="shared" si="30"/>
        <v/>
      </c>
      <c r="BG106" s="34" t="str">
        <f t="shared" si="31"/>
        <v/>
      </c>
      <c r="BH106" s="31">
        <f t="shared" si="24"/>
        <v>0</v>
      </c>
      <c r="BI106" s="33">
        <f t="shared" si="32"/>
        <v>0</v>
      </c>
      <c r="BJ106" s="34" t="e">
        <f t="shared" si="25"/>
        <v>#DIV/0!</v>
      </c>
    </row>
    <row r="107" spans="2:62" ht="13.5" thickBot="1" x14ac:dyDescent="0.25">
      <c r="B107" s="46"/>
      <c r="C107" s="44"/>
      <c r="D107" s="44"/>
      <c r="E107" s="44"/>
      <c r="F107" s="45"/>
      <c r="G107" s="48"/>
      <c r="H107" s="46"/>
      <c r="I107" s="44"/>
      <c r="J107" s="44"/>
      <c r="K107" s="44"/>
      <c r="L107" s="44"/>
      <c r="M107" s="44"/>
      <c r="N107" s="46"/>
      <c r="O107" s="46"/>
      <c r="P107" s="46"/>
      <c r="Q107" s="46"/>
      <c r="R107" s="46"/>
      <c r="S107" s="44"/>
      <c r="T107" s="44"/>
      <c r="U107" s="44"/>
      <c r="V107" s="44"/>
      <c r="W107" s="44"/>
      <c r="X107" s="44"/>
      <c r="Y107" s="44"/>
      <c r="Z107" s="47"/>
      <c r="AA107" s="47"/>
      <c r="AB107" s="44"/>
      <c r="AC107" s="44"/>
      <c r="AD107" s="44"/>
      <c r="AE107" s="82">
        <f t="shared" si="23"/>
        <v>0</v>
      </c>
      <c r="AF107" s="59"/>
      <c r="AG107" s="59"/>
      <c r="AH107" s="59"/>
      <c r="AI107" s="82">
        <f t="shared" si="13"/>
        <v>0</v>
      </c>
      <c r="AJ107" s="83">
        <f t="shared" si="14"/>
        <v>0</v>
      </c>
      <c r="AK107" s="46"/>
      <c r="AL107" s="48"/>
      <c r="AM107" s="44"/>
      <c r="AN107" s="60"/>
      <c r="AO107" s="60"/>
      <c r="AP107" s="48"/>
      <c r="AQ107" s="44"/>
      <c r="AR107" s="46"/>
      <c r="AS107" s="61"/>
      <c r="AT107" s="61"/>
      <c r="AU107" s="61"/>
      <c r="AV107" s="61"/>
      <c r="AW107" s="61"/>
      <c r="AX107" s="31" t="str">
        <f t="shared" si="26"/>
        <v>N/A</v>
      </c>
      <c r="AY107" s="31" t="str">
        <f t="shared" si="27"/>
        <v>N/A</v>
      </c>
      <c r="AZ107" s="31">
        <f>IF(ROUND($AJ107,2)&lt;0.6,0,VLOOKUP($AX107&amp;$AY107,'Rebate amounts (estimated)'!$F$3:$J$12,IF(ROUND($AJ107,2)&gt;=0.75,4,IF(AND(ROUND($AJ107,2)&lt;0.75,ROUND($AJ107,2)&gt;=0.7),3,IF(AND(ROUND($AJ107,2)&lt;0.7,ROUND($AJ107,2)&gt;=0.65),2,IF(AND(ROUND($AJ107,2)&lt;0.65,ROUND($AJ107,2)&gt;=0.6),1,0))))+1,"FALSE"))</f>
        <v>0</v>
      </c>
      <c r="BA107" s="31">
        <f>IF(ROUND($AJ107,2)&lt;0.6,0,VLOOKUP($AX107&amp;$AY107,'Rebate amounts (estimated)'!$F$15:$J$24,IF(ROUND($AJ107,2)&gt;=0.75,4,IF(AND(ROUND($AJ107,2)&lt;0.75,ROUND($AJ107,2)&gt;=0.7),3,IF(AND(ROUND($AJ107,2)&lt;0.7,ROUND($AJ107,2)&gt;=0.65),2,IF(AND(ROUND($AJ107,2)&lt;0.65,ROUND($AJ107,2)&gt;=0.6),1,0))))+1,"FALSE"))</f>
        <v>0</v>
      </c>
      <c r="BB107" s="31">
        <f>IF(ROUND($AJ107,2)&lt;0.6,0,VLOOKUP($AX107&amp;$AY107,'Rebate amounts (estimated)'!$F$27:$J$36,IF(ROUND($AJ107,2)&gt;=0.75,4,IF(AND(ROUND($AJ107,2)&lt;0.75,ROUND($AJ107,2)&gt;=0.7),3,IF(AND(ROUND($AJ107,2)&lt;0.7,ROUND($AJ107,2)&gt;=0.65),2,IF(AND(ROUND($AJ107,2)&lt;0.65,ROUND($AJ107,2)&gt;=0.6),1,0))))+1,"FALSE"))</f>
        <v>0</v>
      </c>
      <c r="BC107" s="31">
        <f>IF(ROUND($AJ107,2)&lt;0.6,0,VLOOKUP($AX107&amp;$AY107,'Rebate amounts (estimated)'!$F$39:$J$48,IF(ROUND($AJ107,2)&gt;=0.75,4,IF(AND(ROUND($AJ107,2)&lt;0.75,ROUND($AJ107,2)&gt;=0.7),3,IF(AND(ROUND($AJ107,2)&lt;0.7,ROUND($AJ107,2)&gt;=0.65),2,IF(AND(ROUND($AJ107,2)&lt;0.65,ROUND($AJ107,2)&gt;=0.6),1,0))))+1,"FALSE"))</f>
        <v>0</v>
      </c>
      <c r="BD107" s="32">
        <f t="shared" si="28"/>
        <v>0</v>
      </c>
      <c r="BE107" s="31" t="str">
        <f t="shared" si="29"/>
        <v/>
      </c>
      <c r="BF107" s="33" t="str">
        <f t="shared" si="30"/>
        <v/>
      </c>
      <c r="BG107" s="34" t="str">
        <f t="shared" si="31"/>
        <v/>
      </c>
      <c r="BH107" s="31">
        <f t="shared" si="24"/>
        <v>0</v>
      </c>
      <c r="BI107" s="33">
        <f t="shared" si="32"/>
        <v>0</v>
      </c>
      <c r="BJ107" s="34" t="e">
        <f t="shared" si="25"/>
        <v>#DIV/0!</v>
      </c>
    </row>
    <row r="108" spans="2:62" ht="13.5" thickBot="1" x14ac:dyDescent="0.25">
      <c r="B108" s="46"/>
      <c r="C108" s="44"/>
      <c r="D108" s="44"/>
      <c r="E108" s="44"/>
      <c r="F108" s="45"/>
      <c r="G108" s="48"/>
      <c r="H108" s="46"/>
      <c r="I108" s="44"/>
      <c r="J108" s="44"/>
      <c r="K108" s="44"/>
      <c r="L108" s="44"/>
      <c r="M108" s="44"/>
      <c r="N108" s="46"/>
      <c r="O108" s="46"/>
      <c r="P108" s="46"/>
      <c r="Q108" s="46"/>
      <c r="R108" s="46"/>
      <c r="S108" s="44"/>
      <c r="T108" s="44"/>
      <c r="U108" s="44"/>
      <c r="V108" s="44"/>
      <c r="W108" s="44"/>
      <c r="X108" s="44"/>
      <c r="Y108" s="44"/>
      <c r="Z108" s="47"/>
      <c r="AA108" s="47"/>
      <c r="AB108" s="44"/>
      <c r="AC108" s="44"/>
      <c r="AD108" s="44"/>
      <c r="AE108" s="82">
        <f t="shared" si="23"/>
        <v>0</v>
      </c>
      <c r="AF108" s="59"/>
      <c r="AG108" s="59"/>
      <c r="AH108" s="59"/>
      <c r="AI108" s="82">
        <f t="shared" si="13"/>
        <v>0</v>
      </c>
      <c r="AJ108" s="83">
        <f t="shared" si="14"/>
        <v>0</v>
      </c>
      <c r="AK108" s="46"/>
      <c r="AL108" s="48"/>
      <c r="AM108" s="44"/>
      <c r="AN108" s="60"/>
      <c r="AO108" s="60"/>
      <c r="AP108" s="48"/>
      <c r="AQ108" s="44"/>
      <c r="AR108" s="46"/>
      <c r="AS108" s="61"/>
      <c r="AT108" s="61"/>
      <c r="AU108" s="61"/>
      <c r="AV108" s="61"/>
      <c r="AW108" s="61"/>
      <c r="AX108" s="31" t="str">
        <f t="shared" si="26"/>
        <v>N/A</v>
      </c>
      <c r="AY108" s="31" t="str">
        <f t="shared" si="27"/>
        <v>N/A</v>
      </c>
      <c r="AZ108" s="31">
        <f>IF(ROUND($AJ108,2)&lt;0.6,0,VLOOKUP($AX108&amp;$AY108,'Rebate amounts (estimated)'!$F$3:$J$12,IF(ROUND($AJ108,2)&gt;=0.75,4,IF(AND(ROUND($AJ108,2)&lt;0.75,ROUND($AJ108,2)&gt;=0.7),3,IF(AND(ROUND($AJ108,2)&lt;0.7,ROUND($AJ108,2)&gt;=0.65),2,IF(AND(ROUND($AJ108,2)&lt;0.65,ROUND($AJ108,2)&gt;=0.6),1,0))))+1,"FALSE"))</f>
        <v>0</v>
      </c>
      <c r="BA108" s="31">
        <f>IF(ROUND($AJ108,2)&lt;0.6,0,VLOOKUP($AX108&amp;$AY108,'Rebate amounts (estimated)'!$F$15:$J$24,IF(ROUND($AJ108,2)&gt;=0.75,4,IF(AND(ROUND($AJ108,2)&lt;0.75,ROUND($AJ108,2)&gt;=0.7),3,IF(AND(ROUND($AJ108,2)&lt;0.7,ROUND($AJ108,2)&gt;=0.65),2,IF(AND(ROUND($AJ108,2)&lt;0.65,ROUND($AJ108,2)&gt;=0.6),1,0))))+1,"FALSE"))</f>
        <v>0</v>
      </c>
      <c r="BB108" s="31">
        <f>IF(ROUND($AJ108,2)&lt;0.6,0,VLOOKUP($AX108&amp;$AY108,'Rebate amounts (estimated)'!$F$27:$J$36,IF(ROUND($AJ108,2)&gt;=0.75,4,IF(AND(ROUND($AJ108,2)&lt;0.75,ROUND($AJ108,2)&gt;=0.7),3,IF(AND(ROUND($AJ108,2)&lt;0.7,ROUND($AJ108,2)&gt;=0.65),2,IF(AND(ROUND($AJ108,2)&lt;0.65,ROUND($AJ108,2)&gt;=0.6),1,0))))+1,"FALSE"))</f>
        <v>0</v>
      </c>
      <c r="BC108" s="31">
        <f>IF(ROUND($AJ108,2)&lt;0.6,0,VLOOKUP($AX108&amp;$AY108,'Rebate amounts (estimated)'!$F$39:$J$48,IF(ROUND($AJ108,2)&gt;=0.75,4,IF(AND(ROUND($AJ108,2)&lt;0.75,ROUND($AJ108,2)&gt;=0.7),3,IF(AND(ROUND($AJ108,2)&lt;0.7,ROUND($AJ108,2)&gt;=0.65),2,IF(AND(ROUND($AJ108,2)&lt;0.65,ROUND($AJ108,2)&gt;=0.6),1,0))))+1,"FALSE"))</f>
        <v>0</v>
      </c>
      <c r="BD108" s="32">
        <f t="shared" si="28"/>
        <v>0</v>
      </c>
      <c r="BE108" s="31" t="str">
        <f t="shared" si="29"/>
        <v/>
      </c>
      <c r="BF108" s="33" t="str">
        <f t="shared" si="30"/>
        <v/>
      </c>
      <c r="BG108" s="34" t="str">
        <f t="shared" si="31"/>
        <v/>
      </c>
      <c r="BH108" s="31">
        <f t="shared" si="24"/>
        <v>0</v>
      </c>
      <c r="BI108" s="33">
        <f t="shared" si="32"/>
        <v>0</v>
      </c>
      <c r="BJ108" s="34" t="e">
        <f t="shared" si="25"/>
        <v>#DIV/0!</v>
      </c>
    </row>
    <row r="109" spans="2:62" ht="13.5" thickBot="1" x14ac:dyDescent="0.25">
      <c r="B109" s="46"/>
      <c r="C109" s="44"/>
      <c r="D109" s="44"/>
      <c r="E109" s="44"/>
      <c r="F109" s="45"/>
      <c r="G109" s="48"/>
      <c r="H109" s="46"/>
      <c r="I109" s="44"/>
      <c r="J109" s="44"/>
      <c r="K109" s="44"/>
      <c r="L109" s="44"/>
      <c r="M109" s="44"/>
      <c r="N109" s="46"/>
      <c r="O109" s="46"/>
      <c r="P109" s="46"/>
      <c r="Q109" s="46"/>
      <c r="R109" s="46"/>
      <c r="S109" s="44"/>
      <c r="T109" s="44"/>
      <c r="U109" s="44"/>
      <c r="V109" s="44"/>
      <c r="W109" s="44"/>
      <c r="X109" s="44"/>
      <c r="Y109" s="44"/>
      <c r="Z109" s="47"/>
      <c r="AA109" s="47"/>
      <c r="AB109" s="44"/>
      <c r="AC109" s="44"/>
      <c r="AD109" s="44"/>
      <c r="AE109" s="82">
        <f t="shared" si="23"/>
        <v>0</v>
      </c>
      <c r="AF109" s="59"/>
      <c r="AG109" s="59"/>
      <c r="AH109" s="59"/>
      <c r="AI109" s="82">
        <f t="shared" si="13"/>
        <v>0</v>
      </c>
      <c r="AJ109" s="83">
        <f t="shared" si="14"/>
        <v>0</v>
      </c>
      <c r="AK109" s="46"/>
      <c r="AL109" s="48"/>
      <c r="AM109" s="44"/>
      <c r="AN109" s="60"/>
      <c r="AO109" s="60"/>
      <c r="AP109" s="48"/>
      <c r="AQ109" s="44"/>
      <c r="AR109" s="46"/>
      <c r="AS109" s="61"/>
      <c r="AT109" s="61"/>
      <c r="AU109" s="61"/>
      <c r="AV109" s="61"/>
      <c r="AW109" s="61"/>
      <c r="AX109" s="31" t="str">
        <f t="shared" si="26"/>
        <v>N/A</v>
      </c>
      <c r="AY109" s="31" t="str">
        <f t="shared" si="27"/>
        <v>N/A</v>
      </c>
      <c r="AZ109" s="31">
        <f>IF(ROUND($AJ109,2)&lt;0.6,0,VLOOKUP($AX109&amp;$AY109,'Rebate amounts (estimated)'!$F$3:$J$12,IF(ROUND($AJ109,2)&gt;=0.75,4,IF(AND(ROUND($AJ109,2)&lt;0.75,ROUND($AJ109,2)&gt;=0.7),3,IF(AND(ROUND($AJ109,2)&lt;0.7,ROUND($AJ109,2)&gt;=0.65),2,IF(AND(ROUND($AJ109,2)&lt;0.65,ROUND($AJ109,2)&gt;=0.6),1,0))))+1,"FALSE"))</f>
        <v>0</v>
      </c>
      <c r="BA109" s="31">
        <f>IF(ROUND($AJ109,2)&lt;0.6,0,VLOOKUP($AX109&amp;$AY109,'Rebate amounts (estimated)'!$F$15:$J$24,IF(ROUND($AJ109,2)&gt;=0.75,4,IF(AND(ROUND($AJ109,2)&lt;0.75,ROUND($AJ109,2)&gt;=0.7),3,IF(AND(ROUND($AJ109,2)&lt;0.7,ROUND($AJ109,2)&gt;=0.65),2,IF(AND(ROUND($AJ109,2)&lt;0.65,ROUND($AJ109,2)&gt;=0.6),1,0))))+1,"FALSE"))</f>
        <v>0</v>
      </c>
      <c r="BB109" s="31">
        <f>IF(ROUND($AJ109,2)&lt;0.6,0,VLOOKUP($AX109&amp;$AY109,'Rebate amounts (estimated)'!$F$27:$J$36,IF(ROUND($AJ109,2)&gt;=0.75,4,IF(AND(ROUND($AJ109,2)&lt;0.75,ROUND($AJ109,2)&gt;=0.7),3,IF(AND(ROUND($AJ109,2)&lt;0.7,ROUND($AJ109,2)&gt;=0.65),2,IF(AND(ROUND($AJ109,2)&lt;0.65,ROUND($AJ109,2)&gt;=0.6),1,0))))+1,"FALSE"))</f>
        <v>0</v>
      </c>
      <c r="BC109" s="31">
        <f>IF(ROUND($AJ109,2)&lt;0.6,0,VLOOKUP($AX109&amp;$AY109,'Rebate amounts (estimated)'!$F$39:$J$48,IF(ROUND($AJ109,2)&gt;=0.75,4,IF(AND(ROUND($AJ109,2)&lt;0.75,ROUND($AJ109,2)&gt;=0.7),3,IF(AND(ROUND($AJ109,2)&lt;0.7,ROUND($AJ109,2)&gt;=0.65),2,IF(AND(ROUND($AJ109,2)&lt;0.65,ROUND($AJ109,2)&gt;=0.6),1,0))))+1,"FALSE"))</f>
        <v>0</v>
      </c>
      <c r="BD109" s="32">
        <f t="shared" si="28"/>
        <v>0</v>
      </c>
      <c r="BE109" s="31" t="str">
        <f t="shared" si="29"/>
        <v/>
      </c>
      <c r="BF109" s="33" t="str">
        <f t="shared" si="30"/>
        <v/>
      </c>
      <c r="BG109" s="34" t="str">
        <f t="shared" si="31"/>
        <v/>
      </c>
      <c r="BH109" s="31">
        <f t="shared" si="24"/>
        <v>0</v>
      </c>
      <c r="BI109" s="33">
        <f t="shared" si="32"/>
        <v>0</v>
      </c>
      <c r="BJ109" s="34" t="e">
        <f t="shared" si="25"/>
        <v>#DIV/0!</v>
      </c>
    </row>
    <row r="110" spans="2:62" ht="13.5" thickBot="1" x14ac:dyDescent="0.25">
      <c r="B110" s="46"/>
      <c r="C110" s="44"/>
      <c r="D110" s="44"/>
      <c r="E110" s="44"/>
      <c r="F110" s="45"/>
      <c r="G110" s="48"/>
      <c r="H110" s="46"/>
      <c r="I110" s="44"/>
      <c r="J110" s="44"/>
      <c r="K110" s="44"/>
      <c r="L110" s="44"/>
      <c r="M110" s="44"/>
      <c r="N110" s="46"/>
      <c r="O110" s="46"/>
      <c r="P110" s="46"/>
      <c r="Q110" s="46"/>
      <c r="R110" s="46"/>
      <c r="S110" s="44"/>
      <c r="T110" s="44"/>
      <c r="U110" s="44"/>
      <c r="V110" s="44"/>
      <c r="W110" s="44"/>
      <c r="X110" s="44"/>
      <c r="Y110" s="44"/>
      <c r="Z110" s="47"/>
      <c r="AA110" s="47"/>
      <c r="AB110" s="44"/>
      <c r="AC110" s="44"/>
      <c r="AD110" s="44"/>
      <c r="AE110" s="82">
        <f t="shared" si="23"/>
        <v>0</v>
      </c>
      <c r="AF110" s="59"/>
      <c r="AG110" s="59"/>
      <c r="AH110" s="59"/>
      <c r="AI110" s="82">
        <f t="shared" si="13"/>
        <v>0</v>
      </c>
      <c r="AJ110" s="83">
        <f t="shared" si="14"/>
        <v>0</v>
      </c>
      <c r="AK110" s="46"/>
      <c r="AL110" s="48"/>
      <c r="AM110" s="44"/>
      <c r="AN110" s="60"/>
      <c r="AO110" s="60"/>
      <c r="AP110" s="48"/>
      <c r="AQ110" s="44"/>
      <c r="AR110" s="46"/>
      <c r="AS110" s="61"/>
      <c r="AT110" s="61"/>
      <c r="AU110" s="61"/>
      <c r="AV110" s="61"/>
      <c r="AW110" s="61"/>
      <c r="AX110" s="31" t="str">
        <f t="shared" si="26"/>
        <v>N/A</v>
      </c>
      <c r="AY110" s="31" t="str">
        <f t="shared" si="27"/>
        <v>N/A</v>
      </c>
      <c r="AZ110" s="31">
        <f>IF(ROUND($AJ110,2)&lt;0.6,0,VLOOKUP($AX110&amp;$AY110,'Rebate amounts (estimated)'!$F$3:$J$12,IF(ROUND($AJ110,2)&gt;=0.75,4,IF(AND(ROUND($AJ110,2)&lt;0.75,ROUND($AJ110,2)&gt;=0.7),3,IF(AND(ROUND($AJ110,2)&lt;0.7,ROUND($AJ110,2)&gt;=0.65),2,IF(AND(ROUND($AJ110,2)&lt;0.65,ROUND($AJ110,2)&gt;=0.6),1,0))))+1,"FALSE"))</f>
        <v>0</v>
      </c>
      <c r="BA110" s="31">
        <f>IF(ROUND($AJ110,2)&lt;0.6,0,VLOOKUP($AX110&amp;$AY110,'Rebate amounts (estimated)'!$F$15:$J$24,IF(ROUND($AJ110,2)&gt;=0.75,4,IF(AND(ROUND($AJ110,2)&lt;0.75,ROUND($AJ110,2)&gt;=0.7),3,IF(AND(ROUND($AJ110,2)&lt;0.7,ROUND($AJ110,2)&gt;=0.65),2,IF(AND(ROUND($AJ110,2)&lt;0.65,ROUND($AJ110,2)&gt;=0.6),1,0))))+1,"FALSE"))</f>
        <v>0</v>
      </c>
      <c r="BB110" s="31">
        <f>IF(ROUND($AJ110,2)&lt;0.6,0,VLOOKUP($AX110&amp;$AY110,'Rebate amounts (estimated)'!$F$27:$J$36,IF(ROUND($AJ110,2)&gt;=0.75,4,IF(AND(ROUND($AJ110,2)&lt;0.75,ROUND($AJ110,2)&gt;=0.7),3,IF(AND(ROUND($AJ110,2)&lt;0.7,ROUND($AJ110,2)&gt;=0.65),2,IF(AND(ROUND($AJ110,2)&lt;0.65,ROUND($AJ110,2)&gt;=0.6),1,0))))+1,"FALSE"))</f>
        <v>0</v>
      </c>
      <c r="BC110" s="31">
        <f>IF(ROUND($AJ110,2)&lt;0.6,0,VLOOKUP($AX110&amp;$AY110,'Rebate amounts (estimated)'!$F$39:$J$48,IF(ROUND($AJ110,2)&gt;=0.75,4,IF(AND(ROUND($AJ110,2)&lt;0.75,ROUND($AJ110,2)&gt;=0.7),3,IF(AND(ROUND($AJ110,2)&lt;0.7,ROUND($AJ110,2)&gt;=0.65),2,IF(AND(ROUND($AJ110,2)&lt;0.65,ROUND($AJ110,2)&gt;=0.6),1,0))))+1,"FALSE"))</f>
        <v>0</v>
      </c>
      <c r="BD110" s="32">
        <f t="shared" si="28"/>
        <v>0</v>
      </c>
      <c r="BE110" s="31" t="str">
        <f t="shared" si="29"/>
        <v/>
      </c>
      <c r="BF110" s="33" t="str">
        <f t="shared" si="30"/>
        <v/>
      </c>
      <c r="BG110" s="34" t="str">
        <f t="shared" si="31"/>
        <v/>
      </c>
      <c r="BH110" s="31">
        <f t="shared" si="24"/>
        <v>0</v>
      </c>
      <c r="BI110" s="33">
        <f t="shared" si="32"/>
        <v>0</v>
      </c>
      <c r="BJ110" s="34" t="e">
        <f t="shared" si="25"/>
        <v>#DIV/0!</v>
      </c>
    </row>
    <row r="111" spans="2:62" ht="13.5" thickBot="1" x14ac:dyDescent="0.25">
      <c r="B111" s="46"/>
      <c r="C111" s="44"/>
      <c r="D111" s="44"/>
      <c r="E111" s="44"/>
      <c r="F111" s="45"/>
      <c r="G111" s="48"/>
      <c r="H111" s="46"/>
      <c r="I111" s="44"/>
      <c r="J111" s="44"/>
      <c r="K111" s="44"/>
      <c r="L111" s="44"/>
      <c r="M111" s="44"/>
      <c r="N111" s="46"/>
      <c r="O111" s="46"/>
      <c r="P111" s="46"/>
      <c r="Q111" s="46"/>
      <c r="R111" s="46"/>
      <c r="S111" s="44"/>
      <c r="T111" s="44"/>
      <c r="U111" s="44"/>
      <c r="V111" s="44"/>
      <c r="W111" s="44"/>
      <c r="X111" s="44"/>
      <c r="Y111" s="44"/>
      <c r="Z111" s="47"/>
      <c r="AA111" s="47"/>
      <c r="AB111" s="44"/>
      <c r="AC111" s="44"/>
      <c r="AD111" s="44"/>
      <c r="AE111" s="82">
        <f t="shared" si="23"/>
        <v>0</v>
      </c>
      <c r="AF111" s="59"/>
      <c r="AG111" s="59"/>
      <c r="AH111" s="59"/>
      <c r="AI111" s="82">
        <f t="shared" si="13"/>
        <v>0</v>
      </c>
      <c r="AJ111" s="83">
        <f t="shared" si="14"/>
        <v>0</v>
      </c>
      <c r="AK111" s="46"/>
      <c r="AL111" s="48"/>
      <c r="AM111" s="44"/>
      <c r="AN111" s="60"/>
      <c r="AO111" s="60"/>
      <c r="AP111" s="48"/>
      <c r="AQ111" s="44"/>
      <c r="AR111" s="46"/>
      <c r="AS111" s="61"/>
      <c r="AT111" s="61"/>
      <c r="AU111" s="61"/>
      <c r="AV111" s="61"/>
      <c r="AW111" s="61"/>
      <c r="AX111" s="31" t="str">
        <f t="shared" si="26"/>
        <v>N/A</v>
      </c>
      <c r="AY111" s="31" t="str">
        <f t="shared" si="27"/>
        <v>N/A</v>
      </c>
      <c r="AZ111" s="31">
        <f>IF(ROUND($AJ111,2)&lt;0.6,0,VLOOKUP($AX111&amp;$AY111,'Rebate amounts (estimated)'!$F$3:$J$12,IF(ROUND($AJ111,2)&gt;=0.75,4,IF(AND(ROUND($AJ111,2)&lt;0.75,ROUND($AJ111,2)&gt;=0.7),3,IF(AND(ROUND($AJ111,2)&lt;0.7,ROUND($AJ111,2)&gt;=0.65),2,IF(AND(ROUND($AJ111,2)&lt;0.65,ROUND($AJ111,2)&gt;=0.6),1,0))))+1,"FALSE"))</f>
        <v>0</v>
      </c>
      <c r="BA111" s="31">
        <f>IF(ROUND($AJ111,2)&lt;0.6,0,VLOOKUP($AX111&amp;$AY111,'Rebate amounts (estimated)'!$F$15:$J$24,IF(ROUND($AJ111,2)&gt;=0.75,4,IF(AND(ROUND($AJ111,2)&lt;0.75,ROUND($AJ111,2)&gt;=0.7),3,IF(AND(ROUND($AJ111,2)&lt;0.7,ROUND($AJ111,2)&gt;=0.65),2,IF(AND(ROUND($AJ111,2)&lt;0.65,ROUND($AJ111,2)&gt;=0.6),1,0))))+1,"FALSE"))</f>
        <v>0</v>
      </c>
      <c r="BB111" s="31">
        <f>IF(ROUND($AJ111,2)&lt;0.6,0,VLOOKUP($AX111&amp;$AY111,'Rebate amounts (estimated)'!$F$27:$J$36,IF(ROUND($AJ111,2)&gt;=0.75,4,IF(AND(ROUND($AJ111,2)&lt;0.75,ROUND($AJ111,2)&gt;=0.7),3,IF(AND(ROUND($AJ111,2)&lt;0.7,ROUND($AJ111,2)&gt;=0.65),2,IF(AND(ROUND($AJ111,2)&lt;0.65,ROUND($AJ111,2)&gt;=0.6),1,0))))+1,"FALSE"))</f>
        <v>0</v>
      </c>
      <c r="BC111" s="31">
        <f>IF(ROUND($AJ111,2)&lt;0.6,0,VLOOKUP($AX111&amp;$AY111,'Rebate amounts (estimated)'!$F$39:$J$48,IF(ROUND($AJ111,2)&gt;=0.75,4,IF(AND(ROUND($AJ111,2)&lt;0.75,ROUND($AJ111,2)&gt;=0.7),3,IF(AND(ROUND($AJ111,2)&lt;0.7,ROUND($AJ111,2)&gt;=0.65),2,IF(AND(ROUND($AJ111,2)&lt;0.65,ROUND($AJ111,2)&gt;=0.6),1,0))))+1,"FALSE"))</f>
        <v>0</v>
      </c>
      <c r="BD111" s="32">
        <f t="shared" si="28"/>
        <v>0</v>
      </c>
      <c r="BE111" s="31" t="str">
        <f t="shared" si="29"/>
        <v/>
      </c>
      <c r="BF111" s="33" t="str">
        <f t="shared" si="30"/>
        <v/>
      </c>
      <c r="BG111" s="34" t="str">
        <f t="shared" si="31"/>
        <v/>
      </c>
      <c r="BH111" s="31">
        <f t="shared" si="24"/>
        <v>0</v>
      </c>
      <c r="BI111" s="33">
        <f t="shared" si="32"/>
        <v>0</v>
      </c>
      <c r="BJ111" s="34" t="e">
        <f t="shared" si="25"/>
        <v>#DIV/0!</v>
      </c>
    </row>
    <row r="112" spans="2:62" ht="13.5" thickBot="1" x14ac:dyDescent="0.25">
      <c r="B112" s="46"/>
      <c r="C112" s="44"/>
      <c r="D112" s="44"/>
      <c r="E112" s="44"/>
      <c r="F112" s="45"/>
      <c r="G112" s="48"/>
      <c r="H112" s="46"/>
      <c r="I112" s="44"/>
      <c r="J112" s="44"/>
      <c r="K112" s="44"/>
      <c r="L112" s="44"/>
      <c r="M112" s="44"/>
      <c r="N112" s="46"/>
      <c r="O112" s="46"/>
      <c r="P112" s="46"/>
      <c r="Q112" s="46"/>
      <c r="R112" s="46"/>
      <c r="S112" s="44"/>
      <c r="T112" s="44"/>
      <c r="U112" s="44"/>
      <c r="V112" s="44"/>
      <c r="W112" s="44"/>
      <c r="X112" s="44"/>
      <c r="Y112" s="44"/>
      <c r="Z112" s="47"/>
      <c r="AA112" s="47"/>
      <c r="AB112" s="44"/>
      <c r="AC112" s="44"/>
      <c r="AD112" s="44"/>
      <c r="AE112" s="82">
        <f t="shared" si="23"/>
        <v>0</v>
      </c>
      <c r="AF112" s="59"/>
      <c r="AG112" s="59"/>
      <c r="AH112" s="59"/>
      <c r="AI112" s="82">
        <f t="shared" si="13"/>
        <v>0</v>
      </c>
      <c r="AJ112" s="83">
        <f t="shared" si="14"/>
        <v>0</v>
      </c>
      <c r="AK112" s="46"/>
      <c r="AL112" s="48"/>
      <c r="AM112" s="44"/>
      <c r="AN112" s="60"/>
      <c r="AO112" s="60"/>
      <c r="AP112" s="48"/>
      <c r="AQ112" s="44"/>
      <c r="AR112" s="46"/>
      <c r="AS112" s="61"/>
      <c r="AT112" s="61"/>
      <c r="AU112" s="61"/>
      <c r="AV112" s="61"/>
      <c r="AW112" s="61"/>
      <c r="AX112" s="31" t="str">
        <f t="shared" si="26"/>
        <v>N/A</v>
      </c>
      <c r="AY112" s="31" t="str">
        <f t="shared" si="27"/>
        <v>N/A</v>
      </c>
      <c r="AZ112" s="31">
        <f>IF(ROUND($AJ112,2)&lt;0.6,0,VLOOKUP($AX112&amp;$AY112,'Rebate amounts (estimated)'!$F$3:$J$12,IF(ROUND($AJ112,2)&gt;=0.75,4,IF(AND(ROUND($AJ112,2)&lt;0.75,ROUND($AJ112,2)&gt;=0.7),3,IF(AND(ROUND($AJ112,2)&lt;0.7,ROUND($AJ112,2)&gt;=0.65),2,IF(AND(ROUND($AJ112,2)&lt;0.65,ROUND($AJ112,2)&gt;=0.6),1,0))))+1,"FALSE"))</f>
        <v>0</v>
      </c>
      <c r="BA112" s="31">
        <f>IF(ROUND($AJ112,2)&lt;0.6,0,VLOOKUP($AX112&amp;$AY112,'Rebate amounts (estimated)'!$F$15:$J$24,IF(ROUND($AJ112,2)&gt;=0.75,4,IF(AND(ROUND($AJ112,2)&lt;0.75,ROUND($AJ112,2)&gt;=0.7),3,IF(AND(ROUND($AJ112,2)&lt;0.7,ROUND($AJ112,2)&gt;=0.65),2,IF(AND(ROUND($AJ112,2)&lt;0.65,ROUND($AJ112,2)&gt;=0.6),1,0))))+1,"FALSE"))</f>
        <v>0</v>
      </c>
      <c r="BB112" s="31">
        <f>IF(ROUND($AJ112,2)&lt;0.6,0,VLOOKUP($AX112&amp;$AY112,'Rebate amounts (estimated)'!$F$27:$J$36,IF(ROUND($AJ112,2)&gt;=0.75,4,IF(AND(ROUND($AJ112,2)&lt;0.75,ROUND($AJ112,2)&gt;=0.7),3,IF(AND(ROUND($AJ112,2)&lt;0.7,ROUND($AJ112,2)&gt;=0.65),2,IF(AND(ROUND($AJ112,2)&lt;0.65,ROUND($AJ112,2)&gt;=0.6),1,0))))+1,"FALSE"))</f>
        <v>0</v>
      </c>
      <c r="BC112" s="31">
        <f>IF(ROUND($AJ112,2)&lt;0.6,0,VLOOKUP($AX112&amp;$AY112,'Rebate amounts (estimated)'!$F$39:$J$48,IF(ROUND($AJ112,2)&gt;=0.75,4,IF(AND(ROUND($AJ112,2)&lt;0.75,ROUND($AJ112,2)&gt;=0.7),3,IF(AND(ROUND($AJ112,2)&lt;0.7,ROUND($AJ112,2)&gt;=0.65),2,IF(AND(ROUND($AJ112,2)&lt;0.65,ROUND($AJ112,2)&gt;=0.6),1,0))))+1,"FALSE"))</f>
        <v>0</v>
      </c>
      <c r="BD112" s="32">
        <f t="shared" si="28"/>
        <v>0</v>
      </c>
      <c r="BE112" s="31" t="str">
        <f t="shared" si="29"/>
        <v/>
      </c>
      <c r="BF112" s="33" t="str">
        <f t="shared" si="30"/>
        <v/>
      </c>
      <c r="BG112" s="34" t="str">
        <f t="shared" si="31"/>
        <v/>
      </c>
      <c r="BH112" s="31">
        <f t="shared" si="24"/>
        <v>0</v>
      </c>
      <c r="BI112" s="33">
        <f t="shared" si="32"/>
        <v>0</v>
      </c>
      <c r="BJ112" s="34" t="e">
        <f t="shared" si="25"/>
        <v>#DIV/0!</v>
      </c>
    </row>
    <row r="113" spans="2:62" ht="13.5" thickBot="1" x14ac:dyDescent="0.25">
      <c r="B113" s="46"/>
      <c r="C113" s="44"/>
      <c r="D113" s="44"/>
      <c r="E113" s="44"/>
      <c r="F113" s="45"/>
      <c r="G113" s="48"/>
      <c r="H113" s="46"/>
      <c r="I113" s="44"/>
      <c r="J113" s="44"/>
      <c r="K113" s="44"/>
      <c r="L113" s="44"/>
      <c r="M113" s="44"/>
      <c r="N113" s="46"/>
      <c r="O113" s="46"/>
      <c r="P113" s="46"/>
      <c r="Q113" s="46"/>
      <c r="R113" s="46"/>
      <c r="S113" s="44"/>
      <c r="T113" s="44"/>
      <c r="U113" s="44"/>
      <c r="V113" s="44"/>
      <c r="W113" s="44"/>
      <c r="X113" s="44"/>
      <c r="Y113" s="44"/>
      <c r="Z113" s="47"/>
      <c r="AA113" s="47"/>
      <c r="AB113" s="44"/>
      <c r="AC113" s="44"/>
      <c r="AD113" s="44"/>
      <c r="AE113" s="82">
        <f t="shared" si="23"/>
        <v>0</v>
      </c>
      <c r="AF113" s="59"/>
      <c r="AG113" s="59"/>
      <c r="AH113" s="59"/>
      <c r="AI113" s="82">
        <f>AE113-AF113-AH113</f>
        <v>0</v>
      </c>
      <c r="AJ113" s="83">
        <f>IF(AE113=0,0,AI113/AE113)</f>
        <v>0</v>
      </c>
      <c r="AK113" s="46"/>
      <c r="AL113" s="48"/>
      <c r="AM113" s="44"/>
      <c r="AN113" s="60"/>
      <c r="AO113" s="60"/>
      <c r="AP113" s="48"/>
      <c r="AQ113" s="44"/>
      <c r="AR113" s="46"/>
      <c r="AS113" s="61"/>
      <c r="AT113" s="61"/>
      <c r="AU113" s="61"/>
      <c r="AV113" s="61"/>
      <c r="AW113" s="61"/>
      <c r="AX113" s="31" t="str">
        <f t="shared" si="26"/>
        <v>N/A</v>
      </c>
      <c r="AY113" s="31" t="str">
        <f t="shared" si="27"/>
        <v>N/A</v>
      </c>
      <c r="AZ113" s="31">
        <f>IF(ROUND($AJ113,2)&lt;0.6,0,VLOOKUP($AX113&amp;$AY113,'Rebate amounts (estimated)'!$F$3:$J$12,IF(ROUND($AJ113,2)&gt;=0.75,4,IF(AND(ROUND($AJ113,2)&lt;0.75,ROUND($AJ113,2)&gt;=0.7),3,IF(AND(ROUND($AJ113,2)&lt;0.7,ROUND($AJ113,2)&gt;=0.65),2,IF(AND(ROUND($AJ113,2)&lt;0.65,ROUND($AJ113,2)&gt;=0.6),1,0))))+1,"FALSE"))</f>
        <v>0</v>
      </c>
      <c r="BA113" s="31">
        <f>IF(ROUND($AJ113,2)&lt;0.6,0,VLOOKUP($AX113&amp;$AY113,'Rebate amounts (estimated)'!$F$15:$J$24,IF(ROUND($AJ113,2)&gt;=0.75,4,IF(AND(ROUND($AJ113,2)&lt;0.75,ROUND($AJ113,2)&gt;=0.7),3,IF(AND(ROUND($AJ113,2)&lt;0.7,ROUND($AJ113,2)&gt;=0.65),2,IF(AND(ROUND($AJ113,2)&lt;0.65,ROUND($AJ113,2)&gt;=0.6),1,0))))+1,"FALSE"))</f>
        <v>0</v>
      </c>
      <c r="BB113" s="31">
        <f>IF(ROUND($AJ113,2)&lt;0.6,0,VLOOKUP($AX113&amp;$AY113,'Rebate amounts (estimated)'!$F$27:$J$36,IF(ROUND($AJ113,2)&gt;=0.75,4,IF(AND(ROUND($AJ113,2)&lt;0.75,ROUND($AJ113,2)&gt;=0.7),3,IF(AND(ROUND($AJ113,2)&lt;0.7,ROUND($AJ113,2)&gt;=0.65),2,IF(AND(ROUND($AJ113,2)&lt;0.65,ROUND($AJ113,2)&gt;=0.6),1,0))))+1,"FALSE"))</f>
        <v>0</v>
      </c>
      <c r="BC113" s="31">
        <f>IF(ROUND($AJ113,2)&lt;0.6,0,VLOOKUP($AX113&amp;$AY113,'Rebate amounts (estimated)'!$F$39:$J$48,IF(ROUND($AJ113,2)&gt;=0.75,4,IF(AND(ROUND($AJ113,2)&lt;0.75,ROUND($AJ113,2)&gt;=0.7),3,IF(AND(ROUND($AJ113,2)&lt;0.7,ROUND($AJ113,2)&gt;=0.65),2,IF(AND(ROUND($AJ113,2)&lt;0.65,ROUND($AJ113,2)&gt;=0.6),1,0))))+1,"FALSE"))</f>
        <v>0</v>
      </c>
      <c r="BD113" s="32">
        <f t="shared" si="28"/>
        <v>0</v>
      </c>
      <c r="BE113" s="31" t="str">
        <f t="shared" si="29"/>
        <v/>
      </c>
      <c r="BF113" s="33" t="str">
        <f t="shared" si="30"/>
        <v/>
      </c>
      <c r="BG113" s="34" t="str">
        <f t="shared" si="31"/>
        <v/>
      </c>
      <c r="BH113" s="31">
        <f t="shared" si="24"/>
        <v>0</v>
      </c>
      <c r="BI113" s="33">
        <f t="shared" si="32"/>
        <v>0</v>
      </c>
      <c r="BJ113" s="34" t="e">
        <f t="shared" si="25"/>
        <v>#DIV/0!</v>
      </c>
    </row>
    <row r="114" spans="2:62" ht="13.5" thickBot="1" x14ac:dyDescent="0.25">
      <c r="B114" s="46"/>
      <c r="C114" s="44"/>
      <c r="D114" s="44"/>
      <c r="E114" s="44"/>
      <c r="F114" s="45"/>
      <c r="G114" s="48"/>
      <c r="H114" s="46"/>
      <c r="I114" s="44"/>
      <c r="J114" s="44"/>
      <c r="K114" s="44"/>
      <c r="L114" s="44"/>
      <c r="M114" s="44"/>
      <c r="N114" s="46"/>
      <c r="O114" s="46"/>
      <c r="P114" s="46"/>
      <c r="Q114" s="46"/>
      <c r="R114" s="46"/>
      <c r="S114" s="44"/>
      <c r="T114" s="44"/>
      <c r="U114" s="44"/>
      <c r="V114" s="44"/>
      <c r="W114" s="44"/>
      <c r="X114" s="44"/>
      <c r="Y114" s="44"/>
      <c r="Z114" s="47"/>
      <c r="AA114" s="47"/>
      <c r="AB114" s="44"/>
      <c r="AC114" s="44"/>
      <c r="AD114" s="44"/>
      <c r="AE114" s="82">
        <f t="shared" si="23"/>
        <v>0</v>
      </c>
      <c r="AF114" s="59"/>
      <c r="AG114" s="59"/>
      <c r="AH114" s="59"/>
      <c r="AI114" s="82">
        <f>AE114-AF114-AH114</f>
        <v>0</v>
      </c>
      <c r="AJ114" s="83">
        <f>IF(AE114=0,0,AI114/AE114)</f>
        <v>0</v>
      </c>
      <c r="AK114" s="46"/>
      <c r="AL114" s="48"/>
      <c r="AM114" s="44"/>
      <c r="AN114" s="60"/>
      <c r="AO114" s="60"/>
      <c r="AP114" s="48"/>
      <c r="AQ114" s="44"/>
      <c r="AR114" s="46"/>
      <c r="AS114" s="61"/>
      <c r="AT114" s="61"/>
      <c r="AU114" s="61"/>
      <c r="AV114" s="61"/>
      <c r="AW114" s="61"/>
      <c r="AX114" s="31" t="str">
        <f t="shared" si="26"/>
        <v>N/A</v>
      </c>
      <c r="AY114" s="31" t="str">
        <f t="shared" si="27"/>
        <v>N/A</v>
      </c>
      <c r="AZ114" s="31">
        <f>IF(ROUND($AJ114,2)&lt;0.6,0,VLOOKUP($AX114&amp;$AY114,'Rebate amounts (estimated)'!$F$3:$J$12,IF(ROUND($AJ114,2)&gt;=0.75,4,IF(AND(ROUND($AJ114,2)&lt;0.75,ROUND($AJ114,2)&gt;=0.7),3,IF(AND(ROUND($AJ114,2)&lt;0.7,ROUND($AJ114,2)&gt;=0.65),2,IF(AND(ROUND($AJ114,2)&lt;0.65,ROUND($AJ114,2)&gt;=0.6),1,0))))+1,"FALSE"))</f>
        <v>0</v>
      </c>
      <c r="BA114" s="31">
        <f>IF(ROUND($AJ114,2)&lt;0.6,0,VLOOKUP($AX114&amp;$AY114,'Rebate amounts (estimated)'!$F$15:$J$24,IF(ROUND($AJ114,2)&gt;=0.75,4,IF(AND(ROUND($AJ114,2)&lt;0.75,ROUND($AJ114,2)&gt;=0.7),3,IF(AND(ROUND($AJ114,2)&lt;0.7,ROUND($AJ114,2)&gt;=0.65),2,IF(AND(ROUND($AJ114,2)&lt;0.65,ROUND($AJ114,2)&gt;=0.6),1,0))))+1,"FALSE"))</f>
        <v>0</v>
      </c>
      <c r="BB114" s="31">
        <f>IF(ROUND($AJ114,2)&lt;0.6,0,VLOOKUP($AX114&amp;$AY114,'Rebate amounts (estimated)'!$F$27:$J$36,IF(ROUND($AJ114,2)&gt;=0.75,4,IF(AND(ROUND($AJ114,2)&lt;0.75,ROUND($AJ114,2)&gt;=0.7),3,IF(AND(ROUND($AJ114,2)&lt;0.7,ROUND($AJ114,2)&gt;=0.65),2,IF(AND(ROUND($AJ114,2)&lt;0.65,ROUND($AJ114,2)&gt;=0.6),1,0))))+1,"FALSE"))</f>
        <v>0</v>
      </c>
      <c r="BC114" s="31">
        <f>IF(ROUND($AJ114,2)&lt;0.6,0,VLOOKUP($AX114&amp;$AY114,'Rebate amounts (estimated)'!$F$39:$J$48,IF(ROUND($AJ114,2)&gt;=0.75,4,IF(AND(ROUND($AJ114,2)&lt;0.75,ROUND($AJ114,2)&gt;=0.7),3,IF(AND(ROUND($AJ114,2)&lt;0.7,ROUND($AJ114,2)&gt;=0.65),2,IF(AND(ROUND($AJ114,2)&lt;0.65,ROUND($AJ114,2)&gt;=0.6),1,0))))+1,"FALSE"))</f>
        <v>0</v>
      </c>
      <c r="BD114" s="32">
        <f t="shared" si="28"/>
        <v>0</v>
      </c>
      <c r="BE114" s="31" t="str">
        <f t="shared" si="29"/>
        <v/>
      </c>
      <c r="BF114" s="33" t="str">
        <f t="shared" si="30"/>
        <v/>
      </c>
      <c r="BG114" s="34" t="str">
        <f t="shared" si="31"/>
        <v/>
      </c>
      <c r="BH114" s="31">
        <f t="shared" si="24"/>
        <v>0</v>
      </c>
      <c r="BI114" s="33">
        <f t="shared" si="32"/>
        <v>0</v>
      </c>
      <c r="BJ114" s="34" t="e">
        <f t="shared" si="25"/>
        <v>#DIV/0!</v>
      </c>
    </row>
    <row r="115" spans="2:62" ht="18.75" thickBot="1" x14ac:dyDescent="0.3">
      <c r="B115" s="7" t="s">
        <v>45</v>
      </c>
      <c r="E115" s="44"/>
      <c r="F115" s="45"/>
      <c r="G115" s="48"/>
      <c r="H115" s="46"/>
      <c r="I115" s="44"/>
      <c r="J115" s="44"/>
      <c r="K115" s="44"/>
      <c r="L115" s="44"/>
      <c r="M115" s="44"/>
      <c r="N115" s="46"/>
      <c r="O115" s="46"/>
      <c r="P115" s="46"/>
      <c r="Q115" s="46"/>
      <c r="R115" s="46"/>
      <c r="S115" s="44"/>
      <c r="T115" s="44"/>
      <c r="U115" s="44"/>
      <c r="V115" s="44"/>
      <c r="W115" s="44"/>
      <c r="X115" s="44"/>
      <c r="Y115" s="44"/>
      <c r="Z115" s="47"/>
      <c r="AA115" s="47"/>
      <c r="AB115" s="44"/>
      <c r="AC115" s="44"/>
      <c r="AD115" s="44"/>
      <c r="AE115" s="82">
        <f t="shared" si="23"/>
        <v>0</v>
      </c>
      <c r="AF115" s="59"/>
      <c r="AG115" s="59"/>
      <c r="AH115" s="59"/>
      <c r="AI115" s="82">
        <f>AE115-AF115-AH115</f>
        <v>0</v>
      </c>
      <c r="AJ115" s="83">
        <f>IF(AE115=0,0,AI115/AE115)</f>
        <v>0</v>
      </c>
      <c r="AK115" s="46"/>
      <c r="AL115" s="48"/>
      <c r="AM115" s="44"/>
      <c r="AN115" s="60"/>
      <c r="AO115" s="60"/>
      <c r="AP115" s="48"/>
      <c r="AQ115" s="44"/>
      <c r="AR115" s="46"/>
      <c r="AS115" s="61"/>
      <c r="AT115" s="61"/>
      <c r="AU115" s="61"/>
      <c r="AV115" s="61"/>
      <c r="AW115" s="61"/>
      <c r="AX115" s="31" t="str">
        <f t="shared" si="26"/>
        <v>N/A</v>
      </c>
      <c r="AY115" s="31" t="str">
        <f t="shared" si="27"/>
        <v>N/A</v>
      </c>
      <c r="AZ115" s="31">
        <f>IF(ROUND($AJ115,2)&lt;0.6,0,VLOOKUP($AX115&amp;$AY115,'Rebate amounts (estimated)'!$F$3:$J$12,IF(ROUND($AJ115,2)&gt;=0.75,4,IF(AND(ROUND($AJ115,2)&lt;0.75,ROUND($AJ115,2)&gt;=0.7),3,IF(AND(ROUND($AJ115,2)&lt;0.7,ROUND($AJ115,2)&gt;=0.65),2,IF(AND(ROUND($AJ115,2)&lt;0.65,ROUND($AJ115,2)&gt;=0.6),1,0))))+1,"FALSE"))</f>
        <v>0</v>
      </c>
      <c r="BA115" s="31">
        <f>IF(ROUND($AJ115,2)&lt;0.6,0,VLOOKUP($AX115&amp;$AY115,'Rebate amounts (estimated)'!$F$15:$J$24,IF(ROUND($AJ115,2)&gt;=0.75,4,IF(AND(ROUND($AJ115,2)&lt;0.75,ROUND($AJ115,2)&gt;=0.7),3,IF(AND(ROUND($AJ115,2)&lt;0.7,ROUND($AJ115,2)&gt;=0.65),2,IF(AND(ROUND($AJ115,2)&lt;0.65,ROUND($AJ115,2)&gt;=0.6),1,0))))+1,"FALSE"))</f>
        <v>0</v>
      </c>
      <c r="BB115" s="31">
        <f>IF(ROUND($AJ115,2)&lt;0.6,0,VLOOKUP($AX115&amp;$AY115,'Rebate amounts (estimated)'!$F$27:$J$36,IF(ROUND($AJ115,2)&gt;=0.75,4,IF(AND(ROUND($AJ115,2)&lt;0.75,ROUND($AJ115,2)&gt;=0.7),3,IF(AND(ROUND($AJ115,2)&lt;0.7,ROUND($AJ115,2)&gt;=0.65),2,IF(AND(ROUND($AJ115,2)&lt;0.65,ROUND($AJ115,2)&gt;=0.6),1,0))))+1,"FALSE"))</f>
        <v>0</v>
      </c>
      <c r="BC115" s="31">
        <f>IF(ROUND($AJ115,2)&lt;0.6,0,VLOOKUP($AX115&amp;$AY115,'Rebate amounts (estimated)'!$F$39:$J$48,IF(ROUND($AJ115,2)&gt;=0.75,4,IF(AND(ROUND($AJ115,2)&lt;0.75,ROUND($AJ115,2)&gt;=0.7),3,IF(AND(ROUND($AJ115,2)&lt;0.7,ROUND($AJ115,2)&gt;=0.65),2,IF(AND(ROUND($AJ115,2)&lt;0.65,ROUND($AJ115,2)&gt;=0.6),1,0))))+1,"FALSE"))</f>
        <v>0</v>
      </c>
      <c r="BD115" s="32">
        <f t="shared" si="28"/>
        <v>0</v>
      </c>
      <c r="BE115" s="31" t="str">
        <f t="shared" si="29"/>
        <v/>
      </c>
      <c r="BF115" s="33" t="str">
        <f t="shared" si="30"/>
        <v/>
      </c>
      <c r="BG115" s="34" t="str">
        <f t="shared" ref="BG115:BG116" si="33">IF(E115="N",BF115/BE115,"")</f>
        <v/>
      </c>
      <c r="BH115" s="31">
        <f t="shared" si="24"/>
        <v>0</v>
      </c>
      <c r="BI115" s="33">
        <f t="shared" si="32"/>
        <v>0</v>
      </c>
      <c r="BJ115" s="34" t="e">
        <f t="shared" si="25"/>
        <v>#DIV/0!</v>
      </c>
    </row>
    <row r="116" spans="2:62" ht="13.5" thickBot="1" x14ac:dyDescent="0.25">
      <c r="B116" s="85"/>
      <c r="C116" s="85"/>
      <c r="D116" s="85"/>
      <c r="E116" s="44"/>
      <c r="F116" s="45"/>
      <c r="G116" s="48"/>
      <c r="H116" s="46"/>
      <c r="I116" s="44"/>
      <c r="J116" s="44"/>
      <c r="K116" s="44"/>
      <c r="L116" s="44"/>
      <c r="M116" s="44"/>
      <c r="N116" s="46"/>
      <c r="O116" s="46"/>
      <c r="P116" s="46"/>
      <c r="Q116" s="46"/>
      <c r="R116" s="46"/>
      <c r="S116" s="44"/>
      <c r="T116" s="44"/>
      <c r="U116" s="44"/>
      <c r="V116" s="44"/>
      <c r="W116" s="44"/>
      <c r="X116" s="44"/>
      <c r="Y116" s="44"/>
      <c r="Z116" s="47"/>
      <c r="AA116" s="47"/>
      <c r="AB116" s="44"/>
      <c r="AC116" s="44"/>
      <c r="AD116" s="44"/>
      <c r="AE116" s="82">
        <f t="shared" si="23"/>
        <v>0</v>
      </c>
      <c r="AF116" s="59"/>
      <c r="AG116" s="59"/>
      <c r="AH116" s="59"/>
      <c r="AI116" s="82">
        <f>AE116-AF116-AH116</f>
        <v>0</v>
      </c>
      <c r="AJ116" s="83">
        <f>IF(AE116=0,0,AI116/AE116)</f>
        <v>0</v>
      </c>
      <c r="AK116" s="46"/>
      <c r="AL116" s="48"/>
      <c r="AM116" s="44"/>
      <c r="AN116" s="60"/>
      <c r="AO116" s="60"/>
      <c r="AP116" s="48"/>
      <c r="AQ116" s="44"/>
      <c r="AR116" s="46"/>
      <c r="AS116" s="61"/>
      <c r="AT116" s="61"/>
      <c r="AU116" s="61"/>
      <c r="AV116" s="61"/>
      <c r="AW116" s="61"/>
      <c r="AX116" s="31" t="str">
        <f t="shared" si="26"/>
        <v>N/A</v>
      </c>
      <c r="AY116" s="31" t="str">
        <f t="shared" si="27"/>
        <v>N/A</v>
      </c>
      <c r="AZ116" s="31">
        <f>IF(ROUND($AJ116,2)&lt;0.6,0,VLOOKUP($AX116&amp;$AY116,'Rebate amounts (estimated)'!$F$3:$J$12,IF(ROUND($AJ116,2)&gt;=0.75,4,IF(AND(ROUND($AJ116,2)&lt;0.75,ROUND($AJ116,2)&gt;=0.7),3,IF(AND(ROUND($AJ116,2)&lt;0.7,ROUND($AJ116,2)&gt;=0.65),2,IF(AND(ROUND($AJ116,2)&lt;0.65,ROUND($AJ116,2)&gt;=0.6),1,0))))+1,"FALSE"))</f>
        <v>0</v>
      </c>
      <c r="BA116" s="31">
        <f>IF(ROUND($AJ116,2)&lt;0.6,0,VLOOKUP($AX116&amp;$AY116,'Rebate amounts (estimated)'!$F$15:$J$24,IF(ROUND($AJ116,2)&gt;=0.75,4,IF(AND(ROUND($AJ116,2)&lt;0.75,ROUND($AJ116,2)&gt;=0.7),3,IF(AND(ROUND($AJ116,2)&lt;0.7,ROUND($AJ116,2)&gt;=0.65),2,IF(AND(ROUND($AJ116,2)&lt;0.65,ROUND($AJ116,2)&gt;=0.6),1,0))))+1,"FALSE"))</f>
        <v>0</v>
      </c>
      <c r="BB116" s="31">
        <f>IF(ROUND($AJ116,2)&lt;0.6,0,VLOOKUP($AX116&amp;$AY116,'Rebate amounts (estimated)'!$F$27:$J$36,IF(ROUND($AJ116,2)&gt;=0.75,4,IF(AND(ROUND($AJ116,2)&lt;0.75,ROUND($AJ116,2)&gt;=0.7),3,IF(AND(ROUND($AJ116,2)&lt;0.7,ROUND($AJ116,2)&gt;=0.65),2,IF(AND(ROUND($AJ116,2)&lt;0.65,ROUND($AJ116,2)&gt;=0.6),1,0))))+1,"FALSE"))</f>
        <v>0</v>
      </c>
      <c r="BC116" s="31">
        <f>IF(ROUND($AJ116,2)&lt;0.6,0,VLOOKUP($AX116&amp;$AY116,'Rebate amounts (estimated)'!$F$39:$J$48,IF(ROUND($AJ116,2)&gt;=0.75,4,IF(AND(ROUND($AJ116,2)&lt;0.75,ROUND($AJ116,2)&gt;=0.7),3,IF(AND(ROUND($AJ116,2)&lt;0.7,ROUND($AJ116,2)&gt;=0.65),2,IF(AND(ROUND($AJ116,2)&lt;0.65,ROUND($AJ116,2)&gt;=0.6),1,0))))+1,"FALSE"))</f>
        <v>0</v>
      </c>
      <c r="BD116" s="32">
        <f t="shared" si="28"/>
        <v>0</v>
      </c>
      <c r="BE116" s="31" t="str">
        <f t="shared" si="29"/>
        <v/>
      </c>
      <c r="BF116" s="33" t="str">
        <f t="shared" si="30"/>
        <v/>
      </c>
      <c r="BG116" s="34" t="str">
        <f t="shared" si="33"/>
        <v/>
      </c>
      <c r="BH116" s="31">
        <f t="shared" si="24"/>
        <v>0</v>
      </c>
      <c r="BI116" s="33">
        <f t="shared" si="32"/>
        <v>0</v>
      </c>
      <c r="BJ116" s="34" t="e">
        <f t="shared" si="25"/>
        <v>#DIV/0!</v>
      </c>
    </row>
    <row r="117" spans="2:62" s="85" customFormat="1" x14ac:dyDescent="0.2">
      <c r="E117" s="86"/>
      <c r="F117" s="86"/>
      <c r="G117" s="87"/>
      <c r="J117" s="86"/>
      <c r="K117" s="86"/>
      <c r="M117" s="86"/>
      <c r="O117" s="86"/>
      <c r="P117" s="88"/>
      <c r="Q117" s="86"/>
      <c r="W117" s="86"/>
      <c r="X117" s="86"/>
      <c r="Z117" s="86"/>
      <c r="AC117" s="88"/>
      <c r="AD117" s="88"/>
      <c r="AE117" s="89"/>
      <c r="AF117" s="86"/>
      <c r="AG117" s="86"/>
      <c r="AH117" s="86"/>
      <c r="AI117" s="89"/>
      <c r="AJ117" s="89"/>
      <c r="AL117" s="87"/>
      <c r="AM117" s="86"/>
      <c r="AP117" s="87"/>
      <c r="AT117" s="90"/>
      <c r="AX117" s="91"/>
      <c r="AY117" s="91"/>
      <c r="AZ117" s="91"/>
      <c r="BA117" s="91"/>
      <c r="BB117" s="91"/>
      <c r="BC117" s="91"/>
      <c r="BD117" s="91"/>
      <c r="BE117" s="91"/>
      <c r="BF117" s="91"/>
      <c r="BG117" s="91"/>
      <c r="BH117" s="91"/>
      <c r="BI117" s="91"/>
      <c r="BJ117" s="91"/>
    </row>
    <row r="118" spans="2:62" s="85" customFormat="1" x14ac:dyDescent="0.2">
      <c r="E118" s="86"/>
      <c r="F118" s="86"/>
      <c r="G118" s="87"/>
      <c r="J118" s="86"/>
      <c r="K118" s="86"/>
      <c r="M118" s="86"/>
      <c r="O118" s="86"/>
      <c r="P118" s="88"/>
      <c r="Q118" s="86"/>
      <c r="W118" s="86"/>
      <c r="X118" s="86"/>
      <c r="Z118" s="86"/>
      <c r="AC118" s="88"/>
      <c r="AD118" s="88"/>
      <c r="AE118" s="89"/>
      <c r="AF118" s="86"/>
      <c r="AG118" s="86"/>
      <c r="AH118" s="86"/>
      <c r="AI118" s="89"/>
      <c r="AJ118" s="89"/>
      <c r="AL118" s="87"/>
      <c r="AM118" s="86"/>
      <c r="AP118" s="87"/>
      <c r="AT118" s="90"/>
      <c r="AX118" s="91"/>
      <c r="AY118" s="91"/>
      <c r="AZ118" s="91"/>
      <c r="BA118" s="91"/>
      <c r="BB118" s="91"/>
      <c r="BC118" s="91"/>
      <c r="BD118" s="91"/>
      <c r="BE118" s="91"/>
      <c r="BF118" s="91"/>
      <c r="BG118" s="91"/>
      <c r="BH118" s="91"/>
      <c r="BI118" s="91"/>
      <c r="BJ118" s="91"/>
    </row>
    <row r="119" spans="2:62" s="85" customFormat="1" x14ac:dyDescent="0.2">
      <c r="E119" s="86"/>
      <c r="F119" s="86"/>
      <c r="G119" s="87"/>
      <c r="J119" s="86"/>
      <c r="K119" s="86"/>
      <c r="M119" s="86"/>
      <c r="O119" s="86"/>
      <c r="P119" s="88"/>
      <c r="Q119" s="86"/>
      <c r="W119" s="86"/>
      <c r="X119" s="86"/>
      <c r="Z119" s="86"/>
      <c r="AC119" s="88"/>
      <c r="AD119" s="88"/>
      <c r="AE119" s="89"/>
      <c r="AF119" s="86"/>
      <c r="AG119" s="86"/>
      <c r="AH119" s="86"/>
      <c r="AI119" s="89"/>
      <c r="AJ119" s="89"/>
      <c r="AL119" s="87"/>
      <c r="AM119" s="86"/>
      <c r="AP119" s="87"/>
      <c r="AT119" s="90"/>
      <c r="AX119" s="91"/>
      <c r="AY119" s="91"/>
      <c r="AZ119" s="91"/>
      <c r="BA119" s="91"/>
      <c r="BB119" s="91"/>
      <c r="BC119" s="91"/>
      <c r="BD119" s="91"/>
      <c r="BE119" s="91"/>
      <c r="BF119" s="91"/>
      <c r="BG119" s="91"/>
      <c r="BH119" s="91"/>
      <c r="BI119" s="91"/>
      <c r="BJ119" s="91"/>
    </row>
    <row r="120" spans="2:62" s="85" customFormat="1" x14ac:dyDescent="0.2">
      <c r="E120" s="86"/>
      <c r="F120" s="86"/>
      <c r="G120" s="87"/>
      <c r="J120" s="86"/>
      <c r="K120" s="86"/>
      <c r="M120" s="86"/>
      <c r="O120" s="86"/>
      <c r="P120" s="88"/>
      <c r="Q120" s="86"/>
      <c r="W120" s="86"/>
      <c r="X120" s="86"/>
      <c r="Z120" s="86"/>
      <c r="AC120" s="88"/>
      <c r="AD120" s="88"/>
      <c r="AE120" s="89"/>
      <c r="AF120" s="86"/>
      <c r="AG120" s="86"/>
      <c r="AH120" s="86"/>
      <c r="AI120" s="89"/>
      <c r="AJ120" s="89"/>
      <c r="AL120" s="87"/>
      <c r="AM120" s="86"/>
      <c r="AP120" s="87"/>
      <c r="AT120" s="90"/>
      <c r="AX120" s="91"/>
      <c r="AY120" s="91"/>
      <c r="AZ120" s="91"/>
      <c r="BA120" s="91"/>
      <c r="BB120" s="91"/>
      <c r="BC120" s="91"/>
      <c r="BD120" s="91"/>
      <c r="BE120" s="91"/>
      <c r="BF120" s="91"/>
      <c r="BG120" s="91"/>
      <c r="BH120" s="91"/>
      <c r="BI120" s="91"/>
      <c r="BJ120" s="91"/>
    </row>
    <row r="121" spans="2:62" s="85" customFormat="1" x14ac:dyDescent="0.2">
      <c r="E121" s="86"/>
      <c r="F121" s="86"/>
      <c r="G121" s="87"/>
      <c r="J121" s="86"/>
      <c r="K121" s="86"/>
      <c r="M121" s="86"/>
      <c r="O121" s="86"/>
      <c r="P121" s="88"/>
      <c r="Q121" s="86"/>
      <c r="W121" s="86"/>
      <c r="X121" s="86"/>
      <c r="Z121" s="86"/>
      <c r="AC121" s="88"/>
      <c r="AD121" s="88"/>
      <c r="AE121" s="89"/>
      <c r="AF121" s="86"/>
      <c r="AG121" s="86"/>
      <c r="AH121" s="86"/>
      <c r="AI121" s="89"/>
      <c r="AJ121" s="89"/>
      <c r="AL121" s="87"/>
      <c r="AM121" s="86"/>
      <c r="AP121" s="87"/>
      <c r="AT121" s="90"/>
      <c r="AX121" s="91"/>
      <c r="AY121" s="91"/>
      <c r="AZ121" s="91"/>
      <c r="BA121" s="91"/>
      <c r="BB121" s="91"/>
      <c r="BC121" s="91"/>
      <c r="BD121" s="91"/>
      <c r="BE121" s="91"/>
      <c r="BF121" s="91"/>
      <c r="BG121" s="91"/>
      <c r="BH121" s="91"/>
      <c r="BI121" s="91"/>
      <c r="BJ121" s="91"/>
    </row>
    <row r="122" spans="2:62" s="85" customFormat="1" x14ac:dyDescent="0.2">
      <c r="E122" s="86"/>
      <c r="F122" s="86"/>
      <c r="G122" s="87"/>
      <c r="J122" s="86"/>
      <c r="K122" s="86"/>
      <c r="M122" s="86"/>
      <c r="O122" s="86"/>
      <c r="P122" s="88"/>
      <c r="Q122" s="86"/>
      <c r="W122" s="86"/>
      <c r="X122" s="86"/>
      <c r="Z122" s="86"/>
      <c r="AC122" s="88"/>
      <c r="AD122" s="88"/>
      <c r="AE122" s="89"/>
      <c r="AF122" s="86"/>
      <c r="AG122" s="86"/>
      <c r="AH122" s="86"/>
      <c r="AI122" s="89"/>
      <c r="AJ122" s="89"/>
      <c r="AL122" s="87"/>
      <c r="AM122" s="86"/>
      <c r="AP122" s="87"/>
      <c r="AT122" s="90"/>
      <c r="AX122" s="91"/>
      <c r="AY122" s="91"/>
      <c r="AZ122" s="91"/>
      <c r="BA122" s="91"/>
      <c r="BB122" s="91"/>
      <c r="BC122" s="91"/>
      <c r="BD122" s="91"/>
      <c r="BE122" s="91"/>
      <c r="BF122" s="91"/>
      <c r="BG122" s="91"/>
      <c r="BH122" s="91"/>
      <c r="BI122" s="91"/>
      <c r="BJ122" s="91"/>
    </row>
    <row r="123" spans="2:62" s="85" customFormat="1" x14ac:dyDescent="0.2">
      <c r="E123" s="86"/>
      <c r="F123" s="86"/>
      <c r="G123" s="87"/>
      <c r="J123" s="86"/>
      <c r="K123" s="86"/>
      <c r="M123" s="86"/>
      <c r="O123" s="86"/>
      <c r="P123" s="88"/>
      <c r="Q123" s="86"/>
      <c r="W123" s="86"/>
      <c r="X123" s="86"/>
      <c r="Z123" s="86"/>
      <c r="AC123" s="88"/>
      <c r="AD123" s="88"/>
      <c r="AE123" s="89"/>
      <c r="AF123" s="86"/>
      <c r="AG123" s="86"/>
      <c r="AH123" s="86"/>
      <c r="AI123" s="89"/>
      <c r="AJ123" s="89"/>
      <c r="AL123" s="87"/>
      <c r="AM123" s="86"/>
      <c r="AP123" s="87"/>
      <c r="AT123" s="90"/>
      <c r="AX123" s="91"/>
      <c r="AY123" s="91"/>
      <c r="AZ123" s="91"/>
      <c r="BA123" s="91"/>
      <c r="BB123" s="91"/>
      <c r="BC123" s="91"/>
      <c r="BD123" s="91"/>
      <c r="BE123" s="91"/>
      <c r="BF123" s="91"/>
      <c r="BG123" s="91"/>
      <c r="BH123" s="91"/>
      <c r="BI123" s="91"/>
      <c r="BJ123" s="91"/>
    </row>
    <row r="124" spans="2:62" s="85" customFormat="1" x14ac:dyDescent="0.2">
      <c r="E124" s="86"/>
      <c r="F124" s="86"/>
      <c r="G124" s="87"/>
      <c r="J124" s="86"/>
      <c r="K124" s="86"/>
      <c r="M124" s="86"/>
      <c r="O124" s="86"/>
      <c r="P124" s="88"/>
      <c r="Q124" s="86"/>
      <c r="W124" s="86"/>
      <c r="X124" s="86"/>
      <c r="Z124" s="86"/>
      <c r="AC124" s="88"/>
      <c r="AD124" s="88"/>
      <c r="AE124" s="89"/>
      <c r="AF124" s="86"/>
      <c r="AG124" s="86"/>
      <c r="AH124" s="86"/>
      <c r="AI124" s="89"/>
      <c r="AJ124" s="89"/>
      <c r="AL124" s="87"/>
      <c r="AM124" s="86"/>
      <c r="AP124" s="87"/>
      <c r="AT124" s="90"/>
      <c r="AX124" s="91"/>
      <c r="AY124" s="91"/>
      <c r="AZ124" s="91"/>
      <c r="BA124" s="91"/>
      <c r="BB124" s="91"/>
      <c r="BC124" s="91"/>
      <c r="BD124" s="91"/>
      <c r="BE124" s="91"/>
      <c r="BF124" s="91"/>
      <c r="BG124" s="91"/>
      <c r="BH124" s="91"/>
      <c r="BI124" s="91"/>
      <c r="BJ124" s="91"/>
    </row>
    <row r="125" spans="2:62" s="85" customFormat="1" x14ac:dyDescent="0.2">
      <c r="E125" s="86"/>
      <c r="F125" s="86"/>
      <c r="G125" s="87"/>
      <c r="J125" s="86"/>
      <c r="K125" s="86"/>
      <c r="M125" s="86"/>
      <c r="O125" s="86"/>
      <c r="P125" s="88"/>
      <c r="Q125" s="86"/>
      <c r="W125" s="86"/>
      <c r="X125" s="86"/>
      <c r="Z125" s="86"/>
      <c r="AC125" s="88"/>
      <c r="AD125" s="88"/>
      <c r="AE125" s="89"/>
      <c r="AF125" s="86"/>
      <c r="AG125" s="86"/>
      <c r="AH125" s="86"/>
      <c r="AI125" s="89"/>
      <c r="AJ125" s="89"/>
      <c r="AL125" s="87"/>
      <c r="AM125" s="86"/>
      <c r="AP125" s="87"/>
      <c r="AT125" s="90"/>
      <c r="AX125" s="91"/>
      <c r="AY125" s="91"/>
      <c r="AZ125" s="91"/>
      <c r="BA125" s="91"/>
      <c r="BB125" s="91"/>
      <c r="BC125" s="91"/>
      <c r="BD125" s="91"/>
      <c r="BE125" s="91"/>
      <c r="BF125" s="91"/>
      <c r="BG125" s="91"/>
      <c r="BH125" s="91"/>
      <c r="BI125" s="91"/>
      <c r="BJ125" s="91"/>
    </row>
    <row r="126" spans="2:62" s="85" customFormat="1" x14ac:dyDescent="0.2">
      <c r="E126" s="86"/>
      <c r="F126" s="86"/>
      <c r="G126" s="87"/>
      <c r="J126" s="86"/>
      <c r="K126" s="86"/>
      <c r="M126" s="86"/>
      <c r="O126" s="86"/>
      <c r="P126" s="88"/>
      <c r="Q126" s="86"/>
      <c r="W126" s="86"/>
      <c r="X126" s="86"/>
      <c r="Z126" s="86"/>
      <c r="AC126" s="88"/>
      <c r="AD126" s="88"/>
      <c r="AE126" s="89"/>
      <c r="AF126" s="86"/>
      <c r="AG126" s="86"/>
      <c r="AH126" s="86"/>
      <c r="AI126" s="89"/>
      <c r="AJ126" s="89"/>
      <c r="AL126" s="87"/>
      <c r="AM126" s="86"/>
      <c r="AP126" s="87"/>
      <c r="AT126" s="90"/>
      <c r="AX126" s="91"/>
      <c r="AY126" s="91"/>
      <c r="AZ126" s="91"/>
      <c r="BA126" s="91"/>
      <c r="BB126" s="91"/>
      <c r="BC126" s="91"/>
      <c r="BD126" s="91"/>
      <c r="BE126" s="91"/>
      <c r="BF126" s="91"/>
      <c r="BG126" s="91"/>
      <c r="BH126" s="91"/>
      <c r="BI126" s="91"/>
      <c r="BJ126" s="91"/>
    </row>
    <row r="127" spans="2:62" s="85" customFormat="1" x14ac:dyDescent="0.2">
      <c r="E127" s="86"/>
      <c r="F127" s="86"/>
      <c r="G127" s="87"/>
      <c r="J127" s="86"/>
      <c r="K127" s="86"/>
      <c r="M127" s="86"/>
      <c r="O127" s="86"/>
      <c r="P127" s="88"/>
      <c r="Q127" s="86"/>
      <c r="W127" s="86"/>
      <c r="X127" s="86"/>
      <c r="Z127" s="86"/>
      <c r="AC127" s="88"/>
      <c r="AD127" s="88"/>
      <c r="AE127" s="89"/>
      <c r="AF127" s="86"/>
      <c r="AG127" s="86"/>
      <c r="AH127" s="86"/>
      <c r="AI127" s="89"/>
      <c r="AJ127" s="89"/>
      <c r="AL127" s="87"/>
      <c r="AM127" s="86"/>
      <c r="AP127" s="87"/>
      <c r="AT127" s="90"/>
      <c r="AX127" s="91"/>
      <c r="AY127" s="91"/>
      <c r="AZ127" s="91"/>
      <c r="BA127" s="91"/>
      <c r="BB127" s="91"/>
      <c r="BC127" s="91"/>
      <c r="BD127" s="91"/>
      <c r="BE127" s="91"/>
      <c r="BF127" s="91"/>
      <c r="BG127" s="91"/>
      <c r="BH127" s="91"/>
      <c r="BI127" s="91"/>
      <c r="BJ127" s="91"/>
    </row>
    <row r="128" spans="2:62" s="85" customFormat="1" x14ac:dyDescent="0.2">
      <c r="E128" s="86"/>
      <c r="F128" s="86"/>
      <c r="G128" s="87"/>
      <c r="J128" s="86"/>
      <c r="K128" s="86"/>
      <c r="M128" s="86"/>
      <c r="O128" s="86"/>
      <c r="P128" s="88"/>
      <c r="Q128" s="86"/>
      <c r="W128" s="86"/>
      <c r="X128" s="86"/>
      <c r="Z128" s="86"/>
      <c r="AC128" s="88"/>
      <c r="AD128" s="88"/>
      <c r="AE128" s="89"/>
      <c r="AF128" s="86"/>
      <c r="AG128" s="86"/>
      <c r="AH128" s="86"/>
      <c r="AI128" s="89"/>
      <c r="AJ128" s="89"/>
      <c r="AL128" s="87"/>
      <c r="AM128" s="86"/>
      <c r="AP128" s="87"/>
      <c r="AT128" s="90"/>
      <c r="AX128" s="91"/>
      <c r="AY128" s="91"/>
      <c r="AZ128" s="91"/>
      <c r="BA128" s="91"/>
      <c r="BB128" s="91"/>
      <c r="BC128" s="91"/>
      <c r="BD128" s="91"/>
      <c r="BE128" s="91"/>
      <c r="BF128" s="91"/>
      <c r="BG128" s="91"/>
      <c r="BH128" s="91"/>
      <c r="BI128" s="91"/>
      <c r="BJ128" s="91"/>
    </row>
    <row r="129" spans="5:62" s="85" customFormat="1" x14ac:dyDescent="0.2">
      <c r="E129" s="86"/>
      <c r="F129" s="86"/>
      <c r="G129" s="87"/>
      <c r="J129" s="86"/>
      <c r="K129" s="86"/>
      <c r="M129" s="86"/>
      <c r="O129" s="86"/>
      <c r="P129" s="88"/>
      <c r="Q129" s="86"/>
      <c r="W129" s="86"/>
      <c r="X129" s="86"/>
      <c r="Z129" s="86"/>
      <c r="AC129" s="88"/>
      <c r="AD129" s="88"/>
      <c r="AE129" s="89"/>
      <c r="AF129" s="86"/>
      <c r="AG129" s="86"/>
      <c r="AH129" s="86"/>
      <c r="AI129" s="89"/>
      <c r="AJ129" s="89"/>
      <c r="AL129" s="87"/>
      <c r="AM129" s="86"/>
      <c r="AP129" s="87"/>
      <c r="AT129" s="90"/>
      <c r="AX129" s="91"/>
      <c r="AY129" s="91"/>
      <c r="AZ129" s="91"/>
      <c r="BA129" s="91"/>
      <c r="BB129" s="91"/>
      <c r="BC129" s="91"/>
      <c r="BD129" s="91"/>
      <c r="BE129" s="91"/>
      <c r="BF129" s="91"/>
      <c r="BG129" s="91"/>
      <c r="BH129" s="91"/>
      <c r="BI129" s="91"/>
      <c r="BJ129" s="91"/>
    </row>
    <row r="130" spans="5:62" s="85" customFormat="1" x14ac:dyDescent="0.2">
      <c r="E130" s="86"/>
      <c r="F130" s="86"/>
      <c r="G130" s="87"/>
      <c r="J130" s="86"/>
      <c r="K130" s="86"/>
      <c r="M130" s="86"/>
      <c r="O130" s="86"/>
      <c r="P130" s="88"/>
      <c r="Q130" s="86"/>
      <c r="W130" s="86"/>
      <c r="X130" s="86"/>
      <c r="Z130" s="86"/>
      <c r="AC130" s="88"/>
      <c r="AD130" s="88"/>
      <c r="AE130" s="89"/>
      <c r="AF130" s="86"/>
      <c r="AG130" s="86"/>
      <c r="AH130" s="86"/>
      <c r="AI130" s="89"/>
      <c r="AJ130" s="89"/>
      <c r="AL130" s="87"/>
      <c r="AM130" s="86"/>
      <c r="AP130" s="87"/>
      <c r="AT130" s="90"/>
      <c r="AX130" s="91"/>
      <c r="AY130" s="91"/>
      <c r="AZ130" s="91"/>
      <c r="BA130" s="91"/>
      <c r="BB130" s="91"/>
      <c r="BC130" s="91"/>
      <c r="BD130" s="91"/>
      <c r="BE130" s="91"/>
      <c r="BF130" s="91"/>
      <c r="BG130" s="91"/>
      <c r="BH130" s="91"/>
      <c r="BI130" s="91"/>
      <c r="BJ130" s="91"/>
    </row>
    <row r="131" spans="5:62" s="85" customFormat="1" x14ac:dyDescent="0.2">
      <c r="E131" s="86"/>
      <c r="F131" s="86"/>
      <c r="G131" s="87"/>
      <c r="J131" s="86"/>
      <c r="K131" s="86"/>
      <c r="M131" s="86"/>
      <c r="O131" s="86"/>
      <c r="P131" s="88"/>
      <c r="Q131" s="86"/>
      <c r="W131" s="86"/>
      <c r="X131" s="86"/>
      <c r="Z131" s="86"/>
      <c r="AC131" s="88"/>
      <c r="AD131" s="88"/>
      <c r="AE131" s="89"/>
      <c r="AF131" s="86"/>
      <c r="AG131" s="86"/>
      <c r="AH131" s="86"/>
      <c r="AI131" s="89"/>
      <c r="AJ131" s="89"/>
      <c r="AL131" s="87"/>
      <c r="AM131" s="86"/>
      <c r="AP131" s="87"/>
      <c r="AT131" s="90"/>
      <c r="AX131" s="91"/>
      <c r="AY131" s="91"/>
      <c r="AZ131" s="91"/>
      <c r="BA131" s="91"/>
      <c r="BB131" s="91"/>
      <c r="BC131" s="91"/>
      <c r="BD131" s="91"/>
      <c r="BE131" s="91"/>
      <c r="BF131" s="91"/>
      <c r="BG131" s="91"/>
      <c r="BH131" s="91"/>
      <c r="BI131" s="91"/>
      <c r="BJ131" s="91"/>
    </row>
    <row r="132" spans="5:62" s="85" customFormat="1" x14ac:dyDescent="0.2">
      <c r="E132" s="86"/>
      <c r="F132" s="86"/>
      <c r="G132" s="87"/>
      <c r="J132" s="86"/>
      <c r="K132" s="86"/>
      <c r="M132" s="86"/>
      <c r="O132" s="86"/>
      <c r="P132" s="88"/>
      <c r="Q132" s="86"/>
      <c r="W132" s="86"/>
      <c r="X132" s="86"/>
      <c r="Z132" s="86"/>
      <c r="AC132" s="88"/>
      <c r="AD132" s="88"/>
      <c r="AE132" s="89"/>
      <c r="AF132" s="86"/>
      <c r="AG132" s="86"/>
      <c r="AH132" s="86"/>
      <c r="AI132" s="89"/>
      <c r="AJ132" s="89"/>
      <c r="AL132" s="87"/>
      <c r="AM132" s="86"/>
      <c r="AP132" s="87"/>
      <c r="AT132" s="90"/>
      <c r="AX132" s="91"/>
      <c r="AY132" s="91"/>
      <c r="AZ132" s="91"/>
      <c r="BA132" s="91"/>
      <c r="BB132" s="91"/>
      <c r="BC132" s="91"/>
      <c r="BD132" s="91"/>
      <c r="BE132" s="91"/>
      <c r="BF132" s="91"/>
      <c r="BG132" s="91"/>
      <c r="BH132" s="91"/>
      <c r="BI132" s="91"/>
      <c r="BJ132" s="91"/>
    </row>
    <row r="133" spans="5:62" s="85" customFormat="1" x14ac:dyDescent="0.2">
      <c r="E133" s="86"/>
      <c r="F133" s="86"/>
      <c r="G133" s="87"/>
      <c r="J133" s="86"/>
      <c r="K133" s="86"/>
      <c r="M133" s="86"/>
      <c r="O133" s="86"/>
      <c r="P133" s="88"/>
      <c r="Q133" s="86"/>
      <c r="W133" s="86"/>
      <c r="X133" s="86"/>
      <c r="Z133" s="86"/>
      <c r="AC133" s="88"/>
      <c r="AD133" s="88"/>
      <c r="AE133" s="89"/>
      <c r="AF133" s="86"/>
      <c r="AG133" s="86"/>
      <c r="AH133" s="86"/>
      <c r="AI133" s="89"/>
      <c r="AJ133" s="89"/>
      <c r="AL133" s="87"/>
      <c r="AM133" s="86"/>
      <c r="AP133" s="87"/>
      <c r="AT133" s="90"/>
      <c r="AX133" s="91"/>
      <c r="AY133" s="91"/>
      <c r="AZ133" s="91"/>
      <c r="BA133" s="91"/>
      <c r="BB133" s="91"/>
      <c r="BC133" s="91"/>
      <c r="BD133" s="91"/>
      <c r="BE133" s="91"/>
      <c r="BF133" s="91"/>
      <c r="BG133" s="91"/>
      <c r="BH133" s="91"/>
      <c r="BI133" s="91"/>
      <c r="BJ133" s="91"/>
    </row>
    <row r="134" spans="5:62" s="85" customFormat="1" x14ac:dyDescent="0.2">
      <c r="E134" s="86"/>
      <c r="F134" s="86"/>
      <c r="G134" s="87"/>
      <c r="J134" s="86"/>
      <c r="K134" s="86"/>
      <c r="M134" s="86"/>
      <c r="O134" s="86"/>
      <c r="P134" s="88"/>
      <c r="Q134" s="86"/>
      <c r="W134" s="86"/>
      <c r="X134" s="86"/>
      <c r="Z134" s="86"/>
      <c r="AC134" s="88"/>
      <c r="AD134" s="88"/>
      <c r="AE134" s="89"/>
      <c r="AF134" s="86"/>
      <c r="AG134" s="86"/>
      <c r="AH134" s="86"/>
      <c r="AI134" s="89"/>
      <c r="AJ134" s="89"/>
      <c r="AL134" s="87"/>
      <c r="AM134" s="86"/>
      <c r="AP134" s="87"/>
      <c r="AT134" s="90"/>
      <c r="AX134" s="91"/>
      <c r="AY134" s="91"/>
      <c r="AZ134" s="91"/>
      <c r="BA134" s="91"/>
      <c r="BB134" s="91"/>
      <c r="BC134" s="91"/>
      <c r="BD134" s="91"/>
      <c r="BE134" s="91"/>
      <c r="BF134" s="91"/>
      <c r="BG134" s="91"/>
      <c r="BH134" s="91"/>
      <c r="BI134" s="91"/>
      <c r="BJ134" s="91"/>
    </row>
    <row r="135" spans="5:62" s="85" customFormat="1" x14ac:dyDescent="0.2">
      <c r="E135" s="86"/>
      <c r="F135" s="86"/>
      <c r="G135" s="87"/>
      <c r="J135" s="86"/>
      <c r="K135" s="86"/>
      <c r="M135" s="86"/>
      <c r="O135" s="86"/>
      <c r="P135" s="88"/>
      <c r="Q135" s="86"/>
      <c r="W135" s="86"/>
      <c r="X135" s="86"/>
      <c r="Z135" s="86"/>
      <c r="AC135" s="88"/>
      <c r="AD135" s="88"/>
      <c r="AE135" s="89"/>
      <c r="AF135" s="86"/>
      <c r="AG135" s="86"/>
      <c r="AH135" s="86"/>
      <c r="AI135" s="89"/>
      <c r="AJ135" s="89"/>
      <c r="AL135" s="87"/>
      <c r="AM135" s="86"/>
      <c r="AP135" s="87"/>
      <c r="AT135" s="90"/>
      <c r="AX135" s="91"/>
      <c r="AY135" s="91"/>
      <c r="AZ135" s="91"/>
      <c r="BA135" s="91"/>
      <c r="BB135" s="91"/>
      <c r="BC135" s="91"/>
      <c r="BD135" s="91"/>
      <c r="BE135" s="91"/>
      <c r="BF135" s="91"/>
      <c r="BG135" s="91"/>
      <c r="BH135" s="91"/>
      <c r="BI135" s="91"/>
      <c r="BJ135" s="91"/>
    </row>
    <row r="136" spans="5:62" s="85" customFormat="1" x14ac:dyDescent="0.2">
      <c r="E136" s="86"/>
      <c r="F136" s="86"/>
      <c r="G136" s="87"/>
      <c r="J136" s="86"/>
      <c r="K136" s="86"/>
      <c r="M136" s="86"/>
      <c r="O136" s="86"/>
      <c r="P136" s="88"/>
      <c r="Q136" s="86"/>
      <c r="W136" s="86"/>
      <c r="X136" s="86"/>
      <c r="Z136" s="86"/>
      <c r="AC136" s="88"/>
      <c r="AD136" s="88"/>
      <c r="AE136" s="89"/>
      <c r="AF136" s="86"/>
      <c r="AG136" s="86"/>
      <c r="AH136" s="86"/>
      <c r="AI136" s="89"/>
      <c r="AJ136" s="89"/>
      <c r="AL136" s="87"/>
      <c r="AM136" s="86"/>
      <c r="AP136" s="87"/>
      <c r="AT136" s="90"/>
      <c r="AX136" s="91"/>
      <c r="AY136" s="91"/>
      <c r="AZ136" s="91"/>
      <c r="BA136" s="91"/>
      <c r="BB136" s="91"/>
      <c r="BC136" s="91"/>
      <c r="BD136" s="91"/>
      <c r="BE136" s="91"/>
      <c r="BF136" s="91"/>
      <c r="BG136" s="91"/>
      <c r="BH136" s="91"/>
      <c r="BI136" s="91"/>
      <c r="BJ136" s="91"/>
    </row>
    <row r="137" spans="5:62" s="85" customFormat="1" x14ac:dyDescent="0.2">
      <c r="E137" s="86"/>
      <c r="F137" s="86"/>
      <c r="G137" s="87"/>
      <c r="J137" s="86"/>
      <c r="K137" s="86"/>
      <c r="M137" s="86"/>
      <c r="O137" s="86"/>
      <c r="P137" s="88"/>
      <c r="Q137" s="86"/>
      <c r="W137" s="86"/>
      <c r="X137" s="86"/>
      <c r="Z137" s="86"/>
      <c r="AC137" s="88"/>
      <c r="AD137" s="88"/>
      <c r="AE137" s="89"/>
      <c r="AF137" s="86"/>
      <c r="AG137" s="86"/>
      <c r="AH137" s="86"/>
      <c r="AI137" s="89"/>
      <c r="AJ137" s="89"/>
      <c r="AL137" s="87"/>
      <c r="AM137" s="86"/>
      <c r="AP137" s="87"/>
      <c r="AT137" s="90"/>
      <c r="AX137" s="91"/>
      <c r="AY137" s="91"/>
      <c r="AZ137" s="91"/>
      <c r="BA137" s="91"/>
      <c r="BB137" s="91"/>
      <c r="BC137" s="91"/>
      <c r="BD137" s="91"/>
      <c r="BE137" s="91"/>
      <c r="BF137" s="91"/>
      <c r="BG137" s="91"/>
      <c r="BH137" s="91"/>
      <c r="BI137" s="91"/>
      <c r="BJ137" s="91"/>
    </row>
    <row r="138" spans="5:62" s="85" customFormat="1" x14ac:dyDescent="0.2">
      <c r="E138" s="86"/>
      <c r="F138" s="86"/>
      <c r="G138" s="87"/>
      <c r="J138" s="86"/>
      <c r="K138" s="86"/>
      <c r="M138" s="86"/>
      <c r="O138" s="86"/>
      <c r="P138" s="88"/>
      <c r="Q138" s="86"/>
      <c r="W138" s="86"/>
      <c r="X138" s="86"/>
      <c r="Z138" s="86"/>
      <c r="AC138" s="88"/>
      <c r="AD138" s="88"/>
      <c r="AE138" s="89"/>
      <c r="AF138" s="86"/>
      <c r="AG138" s="86"/>
      <c r="AH138" s="86"/>
      <c r="AI138" s="89"/>
      <c r="AJ138" s="89"/>
      <c r="AL138" s="87"/>
      <c r="AM138" s="86"/>
      <c r="AP138" s="87"/>
      <c r="AT138" s="90"/>
      <c r="AX138" s="91"/>
      <c r="AY138" s="91"/>
      <c r="AZ138" s="91"/>
      <c r="BA138" s="91"/>
      <c r="BB138" s="91"/>
      <c r="BC138" s="91"/>
      <c r="BD138" s="91"/>
      <c r="BE138" s="91"/>
      <c r="BF138" s="91"/>
      <c r="BG138" s="91"/>
      <c r="BH138" s="91"/>
      <c r="BI138" s="91"/>
      <c r="BJ138" s="91"/>
    </row>
    <row r="139" spans="5:62" s="85" customFormat="1" x14ac:dyDescent="0.2">
      <c r="E139" s="86"/>
      <c r="F139" s="86"/>
      <c r="G139" s="87"/>
      <c r="J139" s="86"/>
      <c r="K139" s="86"/>
      <c r="M139" s="86"/>
      <c r="O139" s="86"/>
      <c r="P139" s="88"/>
      <c r="Q139" s="86"/>
      <c r="W139" s="86"/>
      <c r="X139" s="86"/>
      <c r="Z139" s="86"/>
      <c r="AC139" s="88"/>
      <c r="AD139" s="88"/>
      <c r="AE139" s="89"/>
      <c r="AF139" s="86"/>
      <c r="AG139" s="86"/>
      <c r="AH139" s="86"/>
      <c r="AI139" s="89"/>
      <c r="AJ139" s="89"/>
      <c r="AL139" s="87"/>
      <c r="AM139" s="86"/>
      <c r="AP139" s="87"/>
      <c r="AT139" s="90"/>
      <c r="AX139" s="91"/>
      <c r="AY139" s="91"/>
      <c r="AZ139" s="91"/>
      <c r="BA139" s="91"/>
      <c r="BB139" s="91"/>
      <c r="BC139" s="91"/>
      <c r="BD139" s="91"/>
      <c r="BE139" s="91"/>
      <c r="BF139" s="91"/>
      <c r="BG139" s="91"/>
      <c r="BH139" s="91"/>
      <c r="BI139" s="91"/>
      <c r="BJ139" s="91"/>
    </row>
    <row r="140" spans="5:62" s="85" customFormat="1" x14ac:dyDescent="0.2">
      <c r="E140" s="86"/>
      <c r="F140" s="86"/>
      <c r="G140" s="87"/>
      <c r="J140" s="86"/>
      <c r="K140" s="86"/>
      <c r="M140" s="86"/>
      <c r="O140" s="86"/>
      <c r="P140" s="88"/>
      <c r="Q140" s="86"/>
      <c r="W140" s="86"/>
      <c r="X140" s="86"/>
      <c r="Z140" s="86"/>
      <c r="AC140" s="88"/>
      <c r="AD140" s="88"/>
      <c r="AE140" s="89"/>
      <c r="AF140" s="86"/>
      <c r="AG140" s="86"/>
      <c r="AH140" s="86"/>
      <c r="AI140" s="89"/>
      <c r="AJ140" s="89"/>
      <c r="AL140" s="87"/>
      <c r="AM140" s="86"/>
      <c r="AP140" s="87"/>
      <c r="AT140" s="90"/>
      <c r="AX140" s="91"/>
      <c r="AY140" s="91"/>
      <c r="AZ140" s="91"/>
      <c r="BA140" s="91"/>
      <c r="BB140" s="91"/>
      <c r="BC140" s="91"/>
      <c r="BD140" s="91"/>
      <c r="BE140" s="91"/>
      <c r="BF140" s="91"/>
      <c r="BG140" s="91"/>
      <c r="BH140" s="91"/>
      <c r="BI140" s="91"/>
      <c r="BJ140" s="91"/>
    </row>
    <row r="141" spans="5:62" s="85" customFormat="1" x14ac:dyDescent="0.2">
      <c r="E141" s="86"/>
      <c r="F141" s="86"/>
      <c r="G141" s="87"/>
      <c r="J141" s="86"/>
      <c r="K141" s="86"/>
      <c r="M141" s="86"/>
      <c r="O141" s="86"/>
      <c r="P141" s="88"/>
      <c r="Q141" s="86"/>
      <c r="W141" s="86"/>
      <c r="X141" s="86"/>
      <c r="Z141" s="86"/>
      <c r="AC141" s="88"/>
      <c r="AD141" s="88"/>
      <c r="AE141" s="89"/>
      <c r="AF141" s="86"/>
      <c r="AG141" s="86"/>
      <c r="AH141" s="86"/>
      <c r="AI141" s="89"/>
      <c r="AJ141" s="89"/>
      <c r="AL141" s="87"/>
      <c r="AM141" s="86"/>
      <c r="AP141" s="87"/>
      <c r="AT141" s="90"/>
      <c r="AX141" s="91"/>
      <c r="AY141" s="91"/>
      <c r="AZ141" s="91"/>
      <c r="BA141" s="91"/>
      <c r="BB141" s="91"/>
      <c r="BC141" s="91"/>
      <c r="BD141" s="91"/>
      <c r="BE141" s="91"/>
      <c r="BF141" s="91"/>
      <c r="BG141" s="91"/>
      <c r="BH141" s="91"/>
      <c r="BI141" s="91"/>
      <c r="BJ141" s="91"/>
    </row>
    <row r="142" spans="5:62" s="85" customFormat="1" x14ac:dyDescent="0.2">
      <c r="E142" s="86"/>
      <c r="F142" s="86"/>
      <c r="G142" s="87"/>
      <c r="J142" s="86"/>
      <c r="K142" s="86"/>
      <c r="M142" s="86"/>
      <c r="O142" s="86"/>
      <c r="P142" s="88"/>
      <c r="Q142" s="86"/>
      <c r="W142" s="86"/>
      <c r="X142" s="86"/>
      <c r="Z142" s="86"/>
      <c r="AC142" s="88"/>
      <c r="AD142" s="88"/>
      <c r="AE142" s="89"/>
      <c r="AF142" s="86"/>
      <c r="AG142" s="86"/>
      <c r="AH142" s="86"/>
      <c r="AI142" s="89"/>
      <c r="AJ142" s="89"/>
      <c r="AL142" s="87"/>
      <c r="AM142" s="86"/>
      <c r="AP142" s="87"/>
      <c r="AT142" s="90"/>
      <c r="AX142" s="91"/>
      <c r="AY142" s="91"/>
      <c r="AZ142" s="91"/>
      <c r="BA142" s="91"/>
      <c r="BB142" s="91"/>
      <c r="BC142" s="91"/>
      <c r="BD142" s="91"/>
      <c r="BE142" s="91"/>
      <c r="BF142" s="91"/>
      <c r="BG142" s="91"/>
      <c r="BH142" s="91"/>
      <c r="BI142" s="91"/>
      <c r="BJ142" s="91"/>
    </row>
    <row r="143" spans="5:62" s="85" customFormat="1" x14ac:dyDescent="0.2">
      <c r="E143" s="86"/>
      <c r="F143" s="86"/>
      <c r="G143" s="87"/>
      <c r="J143" s="86"/>
      <c r="K143" s="86"/>
      <c r="M143" s="86"/>
      <c r="O143" s="86"/>
      <c r="P143" s="88"/>
      <c r="Q143" s="86"/>
      <c r="W143" s="86"/>
      <c r="X143" s="86"/>
      <c r="Z143" s="86"/>
      <c r="AC143" s="88"/>
      <c r="AD143" s="88"/>
      <c r="AE143" s="89"/>
      <c r="AF143" s="86"/>
      <c r="AG143" s="86"/>
      <c r="AH143" s="86"/>
      <c r="AI143" s="89"/>
      <c r="AJ143" s="89"/>
      <c r="AL143" s="87"/>
      <c r="AM143" s="86"/>
      <c r="AP143" s="87"/>
      <c r="AT143" s="90"/>
      <c r="AX143" s="91"/>
      <c r="AY143" s="91"/>
      <c r="AZ143" s="91"/>
      <c r="BA143" s="91"/>
      <c r="BB143" s="91"/>
      <c r="BC143" s="91"/>
      <c r="BD143" s="91"/>
      <c r="BE143" s="91"/>
      <c r="BF143" s="91"/>
      <c r="BG143" s="91"/>
      <c r="BH143" s="91"/>
      <c r="BI143" s="91"/>
      <c r="BJ143" s="91"/>
    </row>
    <row r="144" spans="5:62" s="85" customFormat="1" x14ac:dyDescent="0.2">
      <c r="E144" s="86"/>
      <c r="F144" s="86"/>
      <c r="G144" s="87"/>
      <c r="J144" s="86"/>
      <c r="K144" s="86"/>
      <c r="M144" s="86"/>
      <c r="O144" s="86"/>
      <c r="P144" s="88"/>
      <c r="Q144" s="86"/>
      <c r="W144" s="86"/>
      <c r="X144" s="86"/>
      <c r="Z144" s="86"/>
      <c r="AC144" s="88"/>
      <c r="AD144" s="88"/>
      <c r="AE144" s="89"/>
      <c r="AF144" s="86"/>
      <c r="AG144" s="86"/>
      <c r="AH144" s="86"/>
      <c r="AI144" s="89"/>
      <c r="AJ144" s="89"/>
      <c r="AL144" s="87"/>
      <c r="AM144" s="86"/>
      <c r="AP144" s="87"/>
      <c r="AT144" s="90"/>
      <c r="AX144" s="91"/>
      <c r="AY144" s="91"/>
      <c r="AZ144" s="91"/>
      <c r="BA144" s="91"/>
      <c r="BB144" s="91"/>
      <c r="BC144" s="91"/>
      <c r="BD144" s="91"/>
      <c r="BE144" s="91"/>
      <c r="BF144" s="91"/>
      <c r="BG144" s="91"/>
      <c r="BH144" s="91"/>
      <c r="BI144" s="91"/>
      <c r="BJ144" s="91"/>
    </row>
    <row r="145" spans="5:62" s="85" customFormat="1" x14ac:dyDescent="0.2">
      <c r="E145" s="86"/>
      <c r="F145" s="86"/>
      <c r="G145" s="87"/>
      <c r="J145" s="86"/>
      <c r="K145" s="86"/>
      <c r="M145" s="86"/>
      <c r="O145" s="86"/>
      <c r="P145" s="88"/>
      <c r="Q145" s="86"/>
      <c r="W145" s="86"/>
      <c r="X145" s="86"/>
      <c r="Z145" s="86"/>
      <c r="AC145" s="88"/>
      <c r="AD145" s="88"/>
      <c r="AE145" s="89"/>
      <c r="AF145" s="86"/>
      <c r="AG145" s="86"/>
      <c r="AH145" s="86"/>
      <c r="AI145" s="89"/>
      <c r="AJ145" s="89"/>
      <c r="AL145" s="87"/>
      <c r="AM145" s="86"/>
      <c r="AP145" s="87"/>
      <c r="AT145" s="90"/>
      <c r="AX145" s="91"/>
      <c r="AY145" s="91"/>
      <c r="AZ145" s="91"/>
      <c r="BA145" s="91"/>
      <c r="BB145" s="91"/>
      <c r="BC145" s="91"/>
      <c r="BD145" s="91"/>
      <c r="BE145" s="91"/>
      <c r="BF145" s="91"/>
      <c r="BG145" s="91"/>
      <c r="BH145" s="91"/>
      <c r="BI145" s="91"/>
      <c r="BJ145" s="91"/>
    </row>
    <row r="146" spans="5:62" s="85" customFormat="1" x14ac:dyDescent="0.2">
      <c r="E146" s="86"/>
      <c r="F146" s="86"/>
      <c r="G146" s="87"/>
      <c r="J146" s="86"/>
      <c r="K146" s="86"/>
      <c r="M146" s="86"/>
      <c r="O146" s="86"/>
      <c r="P146" s="88"/>
      <c r="Q146" s="86"/>
      <c r="W146" s="86"/>
      <c r="X146" s="86"/>
      <c r="Z146" s="86"/>
      <c r="AC146" s="88"/>
      <c r="AD146" s="88"/>
      <c r="AE146" s="89"/>
      <c r="AF146" s="86"/>
      <c r="AG146" s="86"/>
      <c r="AH146" s="86"/>
      <c r="AI146" s="89"/>
      <c r="AJ146" s="89"/>
      <c r="AL146" s="87"/>
      <c r="AM146" s="86"/>
      <c r="AP146" s="87"/>
      <c r="AT146" s="90"/>
      <c r="AX146" s="91"/>
      <c r="AY146" s="91"/>
      <c r="AZ146" s="91"/>
      <c r="BA146" s="91"/>
      <c r="BB146" s="91"/>
      <c r="BC146" s="91"/>
      <c r="BD146" s="91"/>
      <c r="BE146" s="91"/>
      <c r="BF146" s="91"/>
      <c r="BG146" s="91"/>
      <c r="BH146" s="91"/>
      <c r="BI146" s="91"/>
      <c r="BJ146" s="91"/>
    </row>
    <row r="147" spans="5:62" s="85" customFormat="1" x14ac:dyDescent="0.2">
      <c r="E147" s="86"/>
      <c r="F147" s="86"/>
      <c r="G147" s="87"/>
      <c r="J147" s="86"/>
      <c r="K147" s="86"/>
      <c r="M147" s="86"/>
      <c r="O147" s="86"/>
      <c r="P147" s="88"/>
      <c r="Q147" s="86"/>
      <c r="W147" s="86"/>
      <c r="X147" s="86"/>
      <c r="Z147" s="86"/>
      <c r="AC147" s="88"/>
      <c r="AD147" s="88"/>
      <c r="AE147" s="89"/>
      <c r="AF147" s="86"/>
      <c r="AG147" s="86"/>
      <c r="AH147" s="86"/>
      <c r="AI147" s="89"/>
      <c r="AJ147" s="89"/>
      <c r="AL147" s="87"/>
      <c r="AM147" s="86"/>
      <c r="AP147" s="87"/>
      <c r="AT147" s="90"/>
      <c r="AX147" s="91"/>
      <c r="AY147" s="91"/>
      <c r="AZ147" s="91"/>
      <c r="BA147" s="91"/>
      <c r="BB147" s="91"/>
      <c r="BC147" s="91"/>
      <c r="BD147" s="91"/>
      <c r="BE147" s="91"/>
      <c r="BF147" s="91"/>
      <c r="BG147" s="91"/>
      <c r="BH147" s="91"/>
      <c r="BI147" s="91"/>
      <c r="BJ147" s="91"/>
    </row>
    <row r="148" spans="5:62" s="85" customFormat="1" x14ac:dyDescent="0.2">
      <c r="E148" s="86"/>
      <c r="F148" s="86"/>
      <c r="G148" s="87"/>
      <c r="J148" s="86"/>
      <c r="K148" s="86"/>
      <c r="M148" s="86"/>
      <c r="O148" s="86"/>
      <c r="P148" s="88"/>
      <c r="Q148" s="86"/>
      <c r="W148" s="86"/>
      <c r="X148" s="86"/>
      <c r="Z148" s="86"/>
      <c r="AC148" s="88"/>
      <c r="AD148" s="88"/>
      <c r="AE148" s="89"/>
      <c r="AF148" s="86"/>
      <c r="AG148" s="86"/>
      <c r="AH148" s="86"/>
      <c r="AI148" s="89"/>
      <c r="AJ148" s="89"/>
      <c r="AL148" s="87"/>
      <c r="AM148" s="86"/>
      <c r="AP148" s="87"/>
      <c r="AT148" s="90"/>
      <c r="AX148" s="91"/>
      <c r="AY148" s="91"/>
      <c r="AZ148" s="91"/>
      <c r="BA148" s="91"/>
      <c r="BB148" s="91"/>
      <c r="BC148" s="91"/>
      <c r="BD148" s="91"/>
      <c r="BE148" s="91"/>
      <c r="BF148" s="91"/>
      <c r="BG148" s="91"/>
      <c r="BH148" s="91"/>
      <c r="BI148" s="91"/>
      <c r="BJ148" s="91"/>
    </row>
    <row r="149" spans="5:62" s="85" customFormat="1" x14ac:dyDescent="0.2">
      <c r="E149" s="86"/>
      <c r="F149" s="86"/>
      <c r="G149" s="87"/>
      <c r="J149" s="86"/>
      <c r="K149" s="86"/>
      <c r="M149" s="86"/>
      <c r="O149" s="86"/>
      <c r="P149" s="88"/>
      <c r="Q149" s="86"/>
      <c r="W149" s="86"/>
      <c r="X149" s="86"/>
      <c r="Z149" s="86"/>
      <c r="AC149" s="88"/>
      <c r="AD149" s="88"/>
      <c r="AE149" s="89"/>
      <c r="AF149" s="86"/>
      <c r="AG149" s="86"/>
      <c r="AH149" s="86"/>
      <c r="AI149" s="89"/>
      <c r="AJ149" s="89"/>
      <c r="AL149" s="87"/>
      <c r="AM149" s="86"/>
      <c r="AP149" s="87"/>
      <c r="AT149" s="90"/>
      <c r="AX149" s="91"/>
      <c r="AY149" s="91"/>
      <c r="AZ149" s="91"/>
      <c r="BA149" s="91"/>
      <c r="BB149" s="91"/>
      <c r="BC149" s="91"/>
      <c r="BD149" s="91"/>
      <c r="BE149" s="91"/>
      <c r="BF149" s="91"/>
      <c r="BG149" s="91"/>
      <c r="BH149" s="91"/>
      <c r="BI149" s="91"/>
      <c r="BJ149" s="91"/>
    </row>
    <row r="150" spans="5:62" s="85" customFormat="1" x14ac:dyDescent="0.2">
      <c r="E150" s="86"/>
      <c r="F150" s="86"/>
      <c r="G150" s="87"/>
      <c r="J150" s="86"/>
      <c r="K150" s="86"/>
      <c r="M150" s="86"/>
      <c r="O150" s="86"/>
      <c r="P150" s="88"/>
      <c r="Q150" s="86"/>
      <c r="W150" s="86"/>
      <c r="X150" s="86"/>
      <c r="Z150" s="86"/>
      <c r="AC150" s="88"/>
      <c r="AD150" s="88"/>
      <c r="AE150" s="89"/>
      <c r="AF150" s="86"/>
      <c r="AG150" s="86"/>
      <c r="AH150" s="86"/>
      <c r="AI150" s="89"/>
      <c r="AJ150" s="89"/>
      <c r="AL150" s="87"/>
      <c r="AM150" s="86"/>
      <c r="AP150" s="87"/>
      <c r="AT150" s="90"/>
      <c r="AX150" s="91"/>
      <c r="AY150" s="91"/>
      <c r="AZ150" s="91"/>
      <c r="BA150" s="91"/>
      <c r="BB150" s="91"/>
      <c r="BC150" s="91"/>
      <c r="BD150" s="91"/>
      <c r="BE150" s="91"/>
      <c r="BF150" s="91"/>
      <c r="BG150" s="91"/>
      <c r="BH150" s="91"/>
      <c r="BI150" s="91"/>
      <c r="BJ150" s="91"/>
    </row>
    <row r="151" spans="5:62" s="85" customFormat="1" x14ac:dyDescent="0.2">
      <c r="E151" s="86"/>
      <c r="F151" s="86"/>
      <c r="G151" s="87"/>
      <c r="J151" s="86"/>
      <c r="K151" s="86"/>
      <c r="M151" s="86"/>
      <c r="O151" s="86"/>
      <c r="P151" s="88"/>
      <c r="Q151" s="86"/>
      <c r="W151" s="86"/>
      <c r="X151" s="86"/>
      <c r="Z151" s="86"/>
      <c r="AC151" s="88"/>
      <c r="AD151" s="88"/>
      <c r="AE151" s="89"/>
      <c r="AF151" s="86"/>
      <c r="AG151" s="86"/>
      <c r="AH151" s="86"/>
      <c r="AI151" s="89"/>
      <c r="AJ151" s="89"/>
      <c r="AL151" s="87"/>
      <c r="AM151" s="86"/>
      <c r="AP151" s="87"/>
      <c r="AT151" s="90"/>
      <c r="AX151" s="91"/>
      <c r="AY151" s="91"/>
      <c r="AZ151" s="91"/>
      <c r="BA151" s="91"/>
      <c r="BB151" s="91"/>
      <c r="BC151" s="91"/>
      <c r="BD151" s="91"/>
      <c r="BE151" s="91"/>
      <c r="BF151" s="91"/>
      <c r="BG151" s="91"/>
      <c r="BH151" s="91"/>
      <c r="BI151" s="91"/>
      <c r="BJ151" s="91"/>
    </row>
    <row r="152" spans="5:62" s="85" customFormat="1" x14ac:dyDescent="0.2">
      <c r="E152" s="86"/>
      <c r="F152" s="86"/>
      <c r="G152" s="87"/>
      <c r="J152" s="86"/>
      <c r="K152" s="86"/>
      <c r="M152" s="86"/>
      <c r="O152" s="86"/>
      <c r="P152" s="88"/>
      <c r="Q152" s="86"/>
      <c r="W152" s="86"/>
      <c r="X152" s="86"/>
      <c r="Z152" s="86"/>
      <c r="AC152" s="88"/>
      <c r="AD152" s="88"/>
      <c r="AE152" s="89"/>
      <c r="AF152" s="86"/>
      <c r="AG152" s="86"/>
      <c r="AH152" s="86"/>
      <c r="AI152" s="89"/>
      <c r="AJ152" s="89"/>
      <c r="AL152" s="87"/>
      <c r="AM152" s="86"/>
      <c r="AP152" s="87"/>
      <c r="AT152" s="90"/>
      <c r="AX152" s="91"/>
      <c r="AY152" s="91"/>
      <c r="AZ152" s="91"/>
      <c r="BA152" s="91"/>
      <c r="BB152" s="91"/>
      <c r="BC152" s="91"/>
      <c r="BD152" s="91"/>
      <c r="BE152" s="91"/>
      <c r="BF152" s="91"/>
      <c r="BG152" s="91"/>
      <c r="BH152" s="91"/>
      <c r="BI152" s="91"/>
      <c r="BJ152" s="91"/>
    </row>
    <row r="153" spans="5:62" s="85" customFormat="1" x14ac:dyDescent="0.2">
      <c r="E153" s="86"/>
      <c r="F153" s="86"/>
      <c r="G153" s="87"/>
      <c r="J153" s="86"/>
      <c r="K153" s="86"/>
      <c r="M153" s="86"/>
      <c r="O153" s="86"/>
      <c r="P153" s="88"/>
      <c r="Q153" s="86"/>
      <c r="W153" s="86"/>
      <c r="X153" s="86"/>
      <c r="Z153" s="86"/>
      <c r="AC153" s="88"/>
      <c r="AD153" s="88"/>
      <c r="AE153" s="89"/>
      <c r="AF153" s="86"/>
      <c r="AG153" s="86"/>
      <c r="AH153" s="86"/>
      <c r="AI153" s="89"/>
      <c r="AJ153" s="89"/>
      <c r="AL153" s="87"/>
      <c r="AM153" s="86"/>
      <c r="AP153" s="87"/>
      <c r="AT153" s="90"/>
      <c r="AX153" s="91"/>
      <c r="AY153" s="91"/>
      <c r="AZ153" s="91"/>
      <c r="BA153" s="91"/>
      <c r="BB153" s="91"/>
      <c r="BC153" s="91"/>
      <c r="BD153" s="91"/>
      <c r="BE153" s="91"/>
      <c r="BF153" s="91"/>
      <c r="BG153" s="91"/>
      <c r="BH153" s="91"/>
      <c r="BI153" s="91"/>
      <c r="BJ153" s="91"/>
    </row>
    <row r="154" spans="5:62" s="85" customFormat="1" x14ac:dyDescent="0.2">
      <c r="E154" s="86"/>
      <c r="F154" s="86"/>
      <c r="G154" s="87"/>
      <c r="J154" s="86"/>
      <c r="K154" s="86"/>
      <c r="M154" s="86"/>
      <c r="O154" s="86"/>
      <c r="P154" s="88"/>
      <c r="Q154" s="86"/>
      <c r="W154" s="86"/>
      <c r="X154" s="86"/>
      <c r="Z154" s="86"/>
      <c r="AC154" s="88"/>
      <c r="AD154" s="88"/>
      <c r="AE154" s="89"/>
      <c r="AF154" s="86"/>
      <c r="AG154" s="86"/>
      <c r="AH154" s="86"/>
      <c r="AI154" s="89"/>
      <c r="AJ154" s="89"/>
      <c r="AL154" s="87"/>
      <c r="AM154" s="86"/>
      <c r="AP154" s="87"/>
      <c r="AT154" s="90"/>
      <c r="AX154" s="91"/>
      <c r="AY154" s="91"/>
      <c r="AZ154" s="91"/>
      <c r="BA154" s="91"/>
      <c r="BB154" s="91"/>
      <c r="BC154" s="91"/>
      <c r="BD154" s="91"/>
      <c r="BE154" s="91"/>
      <c r="BF154" s="91"/>
      <c r="BG154" s="91"/>
      <c r="BH154" s="91"/>
      <c r="BI154" s="91"/>
      <c r="BJ154" s="91"/>
    </row>
    <row r="155" spans="5:62" s="85" customFormat="1" x14ac:dyDescent="0.2">
      <c r="E155" s="86"/>
      <c r="F155" s="86"/>
      <c r="G155" s="87"/>
      <c r="J155" s="86"/>
      <c r="K155" s="86"/>
      <c r="M155" s="86"/>
      <c r="O155" s="86"/>
      <c r="P155" s="88"/>
      <c r="Q155" s="86"/>
      <c r="W155" s="86"/>
      <c r="X155" s="86"/>
      <c r="Z155" s="86"/>
      <c r="AC155" s="88"/>
      <c r="AD155" s="88"/>
      <c r="AE155" s="89"/>
      <c r="AF155" s="86"/>
      <c r="AG155" s="86"/>
      <c r="AH155" s="86"/>
      <c r="AI155" s="89"/>
      <c r="AJ155" s="89"/>
      <c r="AL155" s="87"/>
      <c r="AM155" s="86"/>
      <c r="AP155" s="87"/>
      <c r="AT155" s="90"/>
      <c r="AX155" s="91"/>
      <c r="AY155" s="91"/>
      <c r="AZ155" s="91"/>
      <c r="BA155" s="91"/>
      <c r="BB155" s="91"/>
      <c r="BC155" s="91"/>
      <c r="BD155" s="91"/>
      <c r="BE155" s="91"/>
      <c r="BF155" s="91"/>
      <c r="BG155" s="91"/>
      <c r="BH155" s="91"/>
      <c r="BI155" s="91"/>
      <c r="BJ155" s="91"/>
    </row>
    <row r="156" spans="5:62" s="85" customFormat="1" x14ac:dyDescent="0.2">
      <c r="E156" s="86"/>
      <c r="F156" s="86"/>
      <c r="G156" s="87"/>
      <c r="J156" s="86"/>
      <c r="K156" s="86"/>
      <c r="M156" s="86"/>
      <c r="O156" s="86"/>
      <c r="P156" s="88"/>
      <c r="Q156" s="86"/>
      <c r="W156" s="86"/>
      <c r="X156" s="86"/>
      <c r="Z156" s="86"/>
      <c r="AC156" s="88"/>
      <c r="AD156" s="88"/>
      <c r="AE156" s="89"/>
      <c r="AF156" s="86"/>
      <c r="AG156" s="86"/>
      <c r="AH156" s="86"/>
      <c r="AI156" s="89"/>
      <c r="AJ156" s="89"/>
      <c r="AL156" s="87"/>
      <c r="AM156" s="86"/>
      <c r="AP156" s="87"/>
      <c r="AT156" s="90"/>
      <c r="AX156" s="91"/>
      <c r="AY156" s="91"/>
      <c r="AZ156" s="91"/>
      <c r="BA156" s="91"/>
      <c r="BB156" s="91"/>
      <c r="BC156" s="91"/>
      <c r="BD156" s="91"/>
      <c r="BE156" s="91"/>
      <c r="BF156" s="91"/>
      <c r="BG156" s="91"/>
      <c r="BH156" s="91"/>
      <c r="BI156" s="91"/>
      <c r="BJ156" s="91"/>
    </row>
    <row r="157" spans="5:62" s="85" customFormat="1" x14ac:dyDescent="0.2">
      <c r="E157" s="86"/>
      <c r="F157" s="86"/>
      <c r="G157" s="87"/>
      <c r="J157" s="86"/>
      <c r="K157" s="86"/>
      <c r="M157" s="86"/>
      <c r="O157" s="86"/>
      <c r="P157" s="88"/>
      <c r="Q157" s="86"/>
      <c r="W157" s="86"/>
      <c r="X157" s="86"/>
      <c r="Z157" s="86"/>
      <c r="AC157" s="88"/>
      <c r="AD157" s="88"/>
      <c r="AE157" s="89"/>
      <c r="AF157" s="86"/>
      <c r="AG157" s="86"/>
      <c r="AH157" s="86"/>
      <c r="AI157" s="89"/>
      <c r="AJ157" s="89"/>
      <c r="AL157" s="87"/>
      <c r="AM157" s="86"/>
      <c r="AP157" s="87"/>
      <c r="AT157" s="90"/>
      <c r="AX157" s="91"/>
      <c r="AY157" s="91"/>
      <c r="AZ157" s="91"/>
      <c r="BA157" s="91"/>
      <c r="BB157" s="91"/>
      <c r="BC157" s="91"/>
      <c r="BD157" s="91"/>
      <c r="BE157" s="91"/>
      <c r="BF157" s="91"/>
      <c r="BG157" s="91"/>
      <c r="BH157" s="91"/>
      <c r="BI157" s="91"/>
      <c r="BJ157" s="91"/>
    </row>
    <row r="158" spans="5:62" s="85" customFormat="1" x14ac:dyDescent="0.2">
      <c r="E158" s="86"/>
      <c r="F158" s="86"/>
      <c r="G158" s="87"/>
      <c r="J158" s="86"/>
      <c r="K158" s="86"/>
      <c r="M158" s="86"/>
      <c r="O158" s="86"/>
      <c r="P158" s="88"/>
      <c r="Q158" s="86"/>
      <c r="W158" s="86"/>
      <c r="X158" s="86"/>
      <c r="Z158" s="86"/>
      <c r="AC158" s="88"/>
      <c r="AD158" s="88"/>
      <c r="AE158" s="89"/>
      <c r="AF158" s="86"/>
      <c r="AG158" s="86"/>
      <c r="AH158" s="86"/>
      <c r="AI158" s="89"/>
      <c r="AJ158" s="89"/>
      <c r="AL158" s="87"/>
      <c r="AM158" s="86"/>
      <c r="AP158" s="87"/>
      <c r="AT158" s="90"/>
      <c r="AX158" s="91"/>
      <c r="AY158" s="91"/>
      <c r="AZ158" s="91"/>
      <c r="BA158" s="91"/>
      <c r="BB158" s="91"/>
      <c r="BC158" s="91"/>
      <c r="BD158" s="91"/>
      <c r="BE158" s="91"/>
      <c r="BF158" s="91"/>
      <c r="BG158" s="91"/>
      <c r="BH158" s="91"/>
      <c r="BI158" s="91"/>
      <c r="BJ158" s="91"/>
    </row>
    <row r="159" spans="5:62" s="85" customFormat="1" x14ac:dyDescent="0.2">
      <c r="E159" s="86"/>
      <c r="F159" s="86"/>
      <c r="G159" s="87"/>
      <c r="J159" s="86"/>
      <c r="K159" s="86"/>
      <c r="M159" s="86"/>
      <c r="O159" s="86"/>
      <c r="P159" s="88"/>
      <c r="Q159" s="86"/>
      <c r="W159" s="86"/>
      <c r="X159" s="86"/>
      <c r="Z159" s="86"/>
      <c r="AC159" s="88"/>
      <c r="AD159" s="88"/>
      <c r="AE159" s="89"/>
      <c r="AF159" s="86"/>
      <c r="AG159" s="86"/>
      <c r="AH159" s="86"/>
      <c r="AI159" s="89"/>
      <c r="AJ159" s="89"/>
      <c r="AL159" s="87"/>
      <c r="AM159" s="86"/>
      <c r="AP159" s="87"/>
      <c r="AT159" s="90"/>
      <c r="AX159" s="91"/>
      <c r="AY159" s="91"/>
      <c r="AZ159" s="91"/>
      <c r="BA159" s="91"/>
      <c r="BB159" s="91"/>
      <c r="BC159" s="91"/>
      <c r="BD159" s="91"/>
      <c r="BE159" s="91"/>
      <c r="BF159" s="91"/>
      <c r="BG159" s="91"/>
      <c r="BH159" s="91"/>
      <c r="BI159" s="91"/>
      <c r="BJ159" s="91"/>
    </row>
    <row r="160" spans="5:62" s="85" customFormat="1" x14ac:dyDescent="0.2">
      <c r="E160" s="86"/>
      <c r="F160" s="86"/>
      <c r="G160" s="87"/>
      <c r="J160" s="86"/>
      <c r="K160" s="86"/>
      <c r="M160" s="86"/>
      <c r="O160" s="86"/>
      <c r="P160" s="88"/>
      <c r="Q160" s="86"/>
      <c r="W160" s="86"/>
      <c r="X160" s="86"/>
      <c r="Z160" s="86"/>
      <c r="AC160" s="88"/>
      <c r="AD160" s="88"/>
      <c r="AE160" s="89"/>
      <c r="AF160" s="86"/>
      <c r="AG160" s="86"/>
      <c r="AH160" s="86"/>
      <c r="AI160" s="89"/>
      <c r="AJ160" s="89"/>
      <c r="AL160" s="87"/>
      <c r="AM160" s="86"/>
      <c r="AP160" s="87"/>
      <c r="AT160" s="90"/>
      <c r="AX160" s="91"/>
      <c r="AY160" s="91"/>
      <c r="AZ160" s="91"/>
      <c r="BA160" s="91"/>
      <c r="BB160" s="91"/>
      <c r="BC160" s="91"/>
      <c r="BD160" s="91"/>
      <c r="BE160" s="91"/>
      <c r="BF160" s="91"/>
      <c r="BG160" s="91"/>
      <c r="BH160" s="91"/>
      <c r="BI160" s="91"/>
      <c r="BJ160" s="91"/>
    </row>
    <row r="161" spans="5:62" s="85" customFormat="1" x14ac:dyDescent="0.2">
      <c r="E161" s="86"/>
      <c r="F161" s="86"/>
      <c r="G161" s="87"/>
      <c r="J161" s="86"/>
      <c r="K161" s="86"/>
      <c r="M161" s="86"/>
      <c r="O161" s="86"/>
      <c r="P161" s="88"/>
      <c r="Q161" s="86"/>
      <c r="W161" s="86"/>
      <c r="X161" s="86"/>
      <c r="Z161" s="86"/>
      <c r="AC161" s="88"/>
      <c r="AD161" s="88"/>
      <c r="AE161" s="89"/>
      <c r="AF161" s="86"/>
      <c r="AG161" s="86"/>
      <c r="AH161" s="86"/>
      <c r="AI161" s="89"/>
      <c r="AJ161" s="89"/>
      <c r="AL161" s="87"/>
      <c r="AM161" s="86"/>
      <c r="AP161" s="87"/>
      <c r="AT161" s="90"/>
      <c r="AX161" s="91"/>
      <c r="AY161" s="91"/>
      <c r="AZ161" s="91"/>
      <c r="BA161" s="91"/>
      <c r="BB161" s="91"/>
      <c r="BC161" s="91"/>
      <c r="BD161" s="91"/>
      <c r="BE161" s="91"/>
      <c r="BF161" s="91"/>
      <c r="BG161" s="91"/>
      <c r="BH161" s="91"/>
      <c r="BI161" s="91"/>
      <c r="BJ161" s="91"/>
    </row>
    <row r="162" spans="5:62" s="85" customFormat="1" x14ac:dyDescent="0.2">
      <c r="E162" s="86"/>
      <c r="F162" s="86"/>
      <c r="G162" s="87"/>
      <c r="J162" s="86"/>
      <c r="K162" s="86"/>
      <c r="M162" s="86"/>
      <c r="O162" s="86"/>
      <c r="P162" s="88"/>
      <c r="Q162" s="86"/>
      <c r="W162" s="86"/>
      <c r="X162" s="86"/>
      <c r="Z162" s="86"/>
      <c r="AC162" s="88"/>
      <c r="AD162" s="88"/>
      <c r="AE162" s="89"/>
      <c r="AF162" s="86"/>
      <c r="AG162" s="86"/>
      <c r="AH162" s="86"/>
      <c r="AI162" s="89"/>
      <c r="AJ162" s="89"/>
      <c r="AL162" s="87"/>
      <c r="AM162" s="86"/>
      <c r="AP162" s="87"/>
      <c r="AT162" s="90"/>
      <c r="AX162" s="91"/>
      <c r="AY162" s="91"/>
      <c r="AZ162" s="91"/>
      <c r="BA162" s="91"/>
      <c r="BB162" s="91"/>
      <c r="BC162" s="91"/>
      <c r="BD162" s="91"/>
      <c r="BE162" s="91"/>
      <c r="BF162" s="91"/>
      <c r="BG162" s="91"/>
      <c r="BH162" s="91"/>
      <c r="BI162" s="91"/>
      <c r="BJ162" s="91"/>
    </row>
    <row r="163" spans="5:62" s="85" customFormat="1" x14ac:dyDescent="0.2">
      <c r="E163" s="86"/>
      <c r="F163" s="86"/>
      <c r="G163" s="87"/>
      <c r="J163" s="86"/>
      <c r="K163" s="86"/>
      <c r="M163" s="86"/>
      <c r="O163" s="86"/>
      <c r="P163" s="88"/>
      <c r="Q163" s="86"/>
      <c r="W163" s="86"/>
      <c r="X163" s="86"/>
      <c r="Z163" s="86"/>
      <c r="AC163" s="88"/>
      <c r="AD163" s="88"/>
      <c r="AE163" s="89"/>
      <c r="AF163" s="86"/>
      <c r="AG163" s="86"/>
      <c r="AH163" s="86"/>
      <c r="AI163" s="89"/>
      <c r="AJ163" s="89"/>
      <c r="AL163" s="87"/>
      <c r="AM163" s="86"/>
      <c r="AP163" s="87"/>
      <c r="AT163" s="90"/>
      <c r="AX163" s="91"/>
      <c r="AY163" s="91"/>
      <c r="AZ163" s="91"/>
      <c r="BA163" s="91"/>
      <c r="BB163" s="91"/>
      <c r="BC163" s="91"/>
      <c r="BD163" s="91"/>
      <c r="BE163" s="91"/>
      <c r="BF163" s="91"/>
      <c r="BG163" s="91"/>
      <c r="BH163" s="91"/>
      <c r="BI163" s="91"/>
      <c r="BJ163" s="91"/>
    </row>
    <row r="164" spans="5:62" s="85" customFormat="1" x14ac:dyDescent="0.2">
      <c r="E164" s="86"/>
      <c r="F164" s="86"/>
      <c r="G164" s="87"/>
      <c r="J164" s="86"/>
      <c r="K164" s="86"/>
      <c r="M164" s="86"/>
      <c r="O164" s="86"/>
      <c r="P164" s="88"/>
      <c r="Q164" s="86"/>
      <c r="W164" s="86"/>
      <c r="X164" s="86"/>
      <c r="Z164" s="86"/>
      <c r="AC164" s="88"/>
      <c r="AD164" s="88"/>
      <c r="AE164" s="89"/>
      <c r="AF164" s="86"/>
      <c r="AG164" s="86"/>
      <c r="AH164" s="86"/>
      <c r="AI164" s="89"/>
      <c r="AJ164" s="89"/>
      <c r="AL164" s="87"/>
      <c r="AM164" s="86"/>
      <c r="AP164" s="87"/>
      <c r="AT164" s="90"/>
      <c r="AX164" s="91"/>
      <c r="AY164" s="91"/>
      <c r="AZ164" s="91"/>
      <c r="BA164" s="91"/>
      <c r="BB164" s="91"/>
      <c r="BC164" s="91"/>
      <c r="BD164" s="91"/>
      <c r="BE164" s="91"/>
      <c r="BF164" s="91"/>
      <c r="BG164" s="91"/>
      <c r="BH164" s="91"/>
      <c r="BI164" s="91"/>
      <c r="BJ164" s="91"/>
    </row>
    <row r="165" spans="5:62" s="85" customFormat="1" x14ac:dyDescent="0.2">
      <c r="E165" s="86"/>
      <c r="F165" s="86"/>
      <c r="G165" s="87"/>
      <c r="J165" s="86"/>
      <c r="K165" s="86"/>
      <c r="M165" s="86"/>
      <c r="O165" s="86"/>
      <c r="P165" s="88"/>
      <c r="Q165" s="86"/>
      <c r="W165" s="86"/>
      <c r="X165" s="86"/>
      <c r="Z165" s="86"/>
      <c r="AC165" s="88"/>
      <c r="AD165" s="88"/>
      <c r="AE165" s="89"/>
      <c r="AF165" s="86"/>
      <c r="AG165" s="86"/>
      <c r="AH165" s="86"/>
      <c r="AI165" s="89"/>
      <c r="AJ165" s="89"/>
      <c r="AL165" s="87"/>
      <c r="AM165" s="86"/>
      <c r="AP165" s="87"/>
      <c r="AT165" s="90"/>
      <c r="AX165" s="91"/>
      <c r="AY165" s="91"/>
      <c r="AZ165" s="91"/>
      <c r="BA165" s="91"/>
      <c r="BB165" s="91"/>
      <c r="BC165" s="91"/>
      <c r="BD165" s="91"/>
      <c r="BE165" s="91"/>
      <c r="BF165" s="91"/>
      <c r="BG165" s="91"/>
      <c r="BH165" s="91"/>
      <c r="BI165" s="91"/>
      <c r="BJ165" s="91"/>
    </row>
    <row r="166" spans="5:62" s="85" customFormat="1" x14ac:dyDescent="0.2">
      <c r="E166" s="86"/>
      <c r="F166" s="86"/>
      <c r="G166" s="87"/>
      <c r="J166" s="86"/>
      <c r="K166" s="86"/>
      <c r="M166" s="86"/>
      <c r="O166" s="86"/>
      <c r="P166" s="88"/>
      <c r="Q166" s="86"/>
      <c r="W166" s="86"/>
      <c r="X166" s="86"/>
      <c r="Z166" s="86"/>
      <c r="AC166" s="88"/>
      <c r="AD166" s="88"/>
      <c r="AE166" s="89"/>
      <c r="AF166" s="86"/>
      <c r="AG166" s="86"/>
      <c r="AH166" s="86"/>
      <c r="AI166" s="89"/>
      <c r="AJ166" s="89"/>
      <c r="AL166" s="87"/>
      <c r="AM166" s="86"/>
      <c r="AP166" s="87"/>
      <c r="AT166" s="90"/>
      <c r="AX166" s="91"/>
      <c r="AY166" s="91"/>
      <c r="AZ166" s="91"/>
      <c r="BA166" s="91"/>
      <c r="BB166" s="91"/>
      <c r="BC166" s="91"/>
      <c r="BD166" s="91"/>
      <c r="BE166" s="91"/>
      <c r="BF166" s="91"/>
      <c r="BG166" s="91"/>
      <c r="BH166" s="91"/>
      <c r="BI166" s="91"/>
      <c r="BJ166" s="91"/>
    </row>
    <row r="167" spans="5:62" s="85" customFormat="1" x14ac:dyDescent="0.2">
      <c r="E167" s="86"/>
      <c r="F167" s="86"/>
      <c r="G167" s="87"/>
      <c r="J167" s="86"/>
      <c r="K167" s="86"/>
      <c r="M167" s="86"/>
      <c r="O167" s="86"/>
      <c r="P167" s="88"/>
      <c r="Q167" s="86"/>
      <c r="W167" s="86"/>
      <c r="X167" s="86"/>
      <c r="Z167" s="86"/>
      <c r="AC167" s="88"/>
      <c r="AD167" s="88"/>
      <c r="AE167" s="89"/>
      <c r="AF167" s="86"/>
      <c r="AG167" s="86"/>
      <c r="AH167" s="86"/>
      <c r="AI167" s="89"/>
      <c r="AJ167" s="89"/>
      <c r="AL167" s="87"/>
      <c r="AM167" s="86"/>
      <c r="AP167" s="87"/>
      <c r="AT167" s="90"/>
      <c r="AX167" s="91"/>
      <c r="AY167" s="91"/>
      <c r="AZ167" s="91"/>
      <c r="BA167" s="91"/>
      <c r="BB167" s="91"/>
      <c r="BC167" s="91"/>
      <c r="BD167" s="91"/>
      <c r="BE167" s="91"/>
      <c r="BF167" s="91"/>
      <c r="BG167" s="91"/>
      <c r="BH167" s="91"/>
      <c r="BI167" s="91"/>
      <c r="BJ167" s="91"/>
    </row>
    <row r="168" spans="5:62" s="85" customFormat="1" x14ac:dyDescent="0.2">
      <c r="E168" s="86"/>
      <c r="F168" s="86"/>
      <c r="G168" s="87"/>
      <c r="J168" s="86"/>
      <c r="K168" s="86"/>
      <c r="M168" s="86"/>
      <c r="O168" s="86"/>
      <c r="P168" s="88"/>
      <c r="Q168" s="86"/>
      <c r="W168" s="86"/>
      <c r="X168" s="86"/>
      <c r="Z168" s="86"/>
      <c r="AC168" s="88"/>
      <c r="AD168" s="88"/>
      <c r="AE168" s="89"/>
      <c r="AF168" s="86"/>
      <c r="AG168" s="86"/>
      <c r="AH168" s="86"/>
      <c r="AI168" s="89"/>
      <c r="AJ168" s="89"/>
      <c r="AL168" s="87"/>
      <c r="AM168" s="86"/>
      <c r="AP168" s="87"/>
      <c r="AT168" s="90"/>
      <c r="AX168" s="91"/>
      <c r="AY168" s="91"/>
      <c r="AZ168" s="91"/>
      <c r="BA168" s="91"/>
      <c r="BB168" s="91"/>
      <c r="BC168" s="91"/>
      <c r="BD168" s="91"/>
      <c r="BE168" s="91"/>
      <c r="BF168" s="91"/>
      <c r="BG168" s="91"/>
      <c r="BH168" s="91"/>
      <c r="BI168" s="91"/>
      <c r="BJ168" s="91"/>
    </row>
    <row r="169" spans="5:62" s="85" customFormat="1" x14ac:dyDescent="0.2">
      <c r="E169" s="86"/>
      <c r="F169" s="86"/>
      <c r="G169" s="87"/>
      <c r="J169" s="86"/>
      <c r="K169" s="86"/>
      <c r="M169" s="86"/>
      <c r="O169" s="86"/>
      <c r="P169" s="88"/>
      <c r="Q169" s="86"/>
      <c r="W169" s="86"/>
      <c r="X169" s="86"/>
      <c r="Z169" s="86"/>
      <c r="AC169" s="88"/>
      <c r="AD169" s="88"/>
      <c r="AE169" s="89"/>
      <c r="AF169" s="86"/>
      <c r="AG169" s="86"/>
      <c r="AH169" s="86"/>
      <c r="AI169" s="89"/>
      <c r="AJ169" s="89"/>
      <c r="AL169" s="87"/>
      <c r="AM169" s="86"/>
      <c r="AP169" s="87"/>
      <c r="AT169" s="90"/>
      <c r="AX169" s="91"/>
      <c r="AY169" s="91"/>
      <c r="AZ169" s="91"/>
      <c r="BA169" s="91"/>
      <c r="BB169" s="91"/>
      <c r="BC169" s="91"/>
      <c r="BD169" s="91"/>
      <c r="BE169" s="91"/>
      <c r="BF169" s="91"/>
      <c r="BG169" s="91"/>
      <c r="BH169" s="91"/>
      <c r="BI169" s="91"/>
      <c r="BJ169" s="91"/>
    </row>
    <row r="170" spans="5:62" s="85" customFormat="1" x14ac:dyDescent="0.2">
      <c r="E170" s="86"/>
      <c r="F170" s="86"/>
      <c r="G170" s="87"/>
      <c r="J170" s="86"/>
      <c r="K170" s="86"/>
      <c r="M170" s="86"/>
      <c r="O170" s="86"/>
      <c r="P170" s="88"/>
      <c r="Q170" s="86"/>
      <c r="W170" s="86"/>
      <c r="X170" s="86"/>
      <c r="Z170" s="86"/>
      <c r="AC170" s="88"/>
      <c r="AD170" s="88"/>
      <c r="AE170" s="89"/>
      <c r="AF170" s="86"/>
      <c r="AG170" s="86"/>
      <c r="AH170" s="86"/>
      <c r="AI170" s="89"/>
      <c r="AJ170" s="89"/>
      <c r="AL170" s="87"/>
      <c r="AM170" s="86"/>
      <c r="AP170" s="87"/>
      <c r="AT170" s="90"/>
      <c r="AX170" s="91"/>
      <c r="AY170" s="91"/>
      <c r="AZ170" s="91"/>
      <c r="BA170" s="91"/>
      <c r="BB170" s="91"/>
      <c r="BC170" s="91"/>
      <c r="BD170" s="91"/>
      <c r="BE170" s="91"/>
      <c r="BF170" s="91"/>
      <c r="BG170" s="91"/>
      <c r="BH170" s="91"/>
      <c r="BI170" s="91"/>
      <c r="BJ170" s="91"/>
    </row>
    <row r="171" spans="5:62" s="85" customFormat="1" x14ac:dyDescent="0.2">
      <c r="E171" s="86"/>
      <c r="F171" s="86"/>
      <c r="G171" s="87"/>
      <c r="J171" s="86"/>
      <c r="K171" s="86"/>
      <c r="M171" s="86"/>
      <c r="O171" s="86"/>
      <c r="P171" s="88"/>
      <c r="Q171" s="86"/>
      <c r="W171" s="86"/>
      <c r="X171" s="86"/>
      <c r="Z171" s="86"/>
      <c r="AC171" s="88"/>
      <c r="AD171" s="88"/>
      <c r="AE171" s="89"/>
      <c r="AF171" s="86"/>
      <c r="AG171" s="86"/>
      <c r="AH171" s="86"/>
      <c r="AI171" s="89"/>
      <c r="AJ171" s="89"/>
      <c r="AL171" s="87"/>
      <c r="AM171" s="86"/>
      <c r="AP171" s="87"/>
      <c r="AT171" s="90"/>
      <c r="AX171" s="91"/>
      <c r="AY171" s="91"/>
      <c r="AZ171" s="91"/>
      <c r="BA171" s="91"/>
      <c r="BB171" s="91"/>
      <c r="BC171" s="91"/>
      <c r="BD171" s="91"/>
      <c r="BE171" s="91"/>
      <c r="BF171" s="91"/>
      <c r="BG171" s="91"/>
      <c r="BH171" s="91"/>
      <c r="BI171" s="91"/>
      <c r="BJ171" s="91"/>
    </row>
    <row r="172" spans="5:62" s="85" customFormat="1" x14ac:dyDescent="0.2">
      <c r="E172" s="86"/>
      <c r="F172" s="86"/>
      <c r="G172" s="87"/>
      <c r="J172" s="86"/>
      <c r="K172" s="86"/>
      <c r="M172" s="86"/>
      <c r="O172" s="86"/>
      <c r="P172" s="88"/>
      <c r="Q172" s="86"/>
      <c r="W172" s="86"/>
      <c r="X172" s="86"/>
      <c r="Z172" s="86"/>
      <c r="AC172" s="88"/>
      <c r="AD172" s="88"/>
      <c r="AE172" s="89"/>
      <c r="AF172" s="86"/>
      <c r="AG172" s="86"/>
      <c r="AH172" s="86"/>
      <c r="AI172" s="89"/>
      <c r="AJ172" s="89"/>
      <c r="AL172" s="87"/>
      <c r="AM172" s="86"/>
      <c r="AP172" s="87"/>
      <c r="AT172" s="90"/>
      <c r="AX172" s="91"/>
      <c r="AY172" s="91"/>
      <c r="AZ172" s="91"/>
      <c r="BA172" s="91"/>
      <c r="BB172" s="91"/>
      <c r="BC172" s="91"/>
      <c r="BD172" s="91"/>
      <c r="BE172" s="91"/>
      <c r="BF172" s="91"/>
      <c r="BG172" s="91"/>
      <c r="BH172" s="91"/>
      <c r="BI172" s="91"/>
      <c r="BJ172" s="91"/>
    </row>
    <row r="173" spans="5:62" s="85" customFormat="1" x14ac:dyDescent="0.2">
      <c r="E173" s="86"/>
      <c r="F173" s="86"/>
      <c r="G173" s="87"/>
      <c r="J173" s="86"/>
      <c r="K173" s="86"/>
      <c r="M173" s="86"/>
      <c r="O173" s="86"/>
      <c r="P173" s="88"/>
      <c r="Q173" s="86"/>
      <c r="W173" s="86"/>
      <c r="X173" s="86"/>
      <c r="Z173" s="86"/>
      <c r="AC173" s="88"/>
      <c r="AD173" s="88"/>
      <c r="AE173" s="89"/>
      <c r="AF173" s="86"/>
      <c r="AG173" s="86"/>
      <c r="AH173" s="86"/>
      <c r="AI173" s="89"/>
      <c r="AJ173" s="89"/>
      <c r="AL173" s="87"/>
      <c r="AM173" s="86"/>
      <c r="AP173" s="87"/>
      <c r="AT173" s="90"/>
      <c r="AX173" s="91"/>
      <c r="AY173" s="91"/>
      <c r="AZ173" s="91"/>
      <c r="BA173" s="91"/>
      <c r="BB173" s="91"/>
      <c r="BC173" s="91"/>
      <c r="BD173" s="91"/>
      <c r="BE173" s="91"/>
      <c r="BF173" s="91"/>
      <c r="BG173" s="91"/>
      <c r="BH173" s="91"/>
      <c r="BI173" s="91"/>
      <c r="BJ173" s="91"/>
    </row>
    <row r="174" spans="5:62" s="85" customFormat="1" x14ac:dyDescent="0.2">
      <c r="E174" s="86"/>
      <c r="F174" s="86"/>
      <c r="G174" s="87"/>
      <c r="J174" s="86"/>
      <c r="K174" s="86"/>
      <c r="M174" s="86"/>
      <c r="O174" s="86"/>
      <c r="P174" s="88"/>
      <c r="Q174" s="86"/>
      <c r="W174" s="86"/>
      <c r="X174" s="86"/>
      <c r="Z174" s="86"/>
      <c r="AC174" s="88"/>
      <c r="AD174" s="88"/>
      <c r="AE174" s="89"/>
      <c r="AF174" s="86"/>
      <c r="AG174" s="86"/>
      <c r="AH174" s="86"/>
      <c r="AI174" s="89"/>
      <c r="AJ174" s="89"/>
      <c r="AL174" s="87"/>
      <c r="AM174" s="86"/>
      <c r="AP174" s="87"/>
      <c r="AT174" s="90"/>
      <c r="AX174" s="91"/>
      <c r="AY174" s="91"/>
      <c r="AZ174" s="91"/>
      <c r="BA174" s="91"/>
      <c r="BB174" s="91"/>
      <c r="BC174" s="91"/>
      <c r="BD174" s="91"/>
      <c r="BE174" s="91"/>
      <c r="BF174" s="91"/>
      <c r="BG174" s="91"/>
      <c r="BH174" s="91"/>
      <c r="BI174" s="91"/>
      <c r="BJ174" s="91"/>
    </row>
    <row r="175" spans="5:62" s="85" customFormat="1" x14ac:dyDescent="0.2">
      <c r="E175" s="86"/>
      <c r="F175" s="86"/>
      <c r="G175" s="87"/>
      <c r="J175" s="86"/>
      <c r="K175" s="86"/>
      <c r="M175" s="86"/>
      <c r="O175" s="86"/>
      <c r="P175" s="88"/>
      <c r="Q175" s="86"/>
      <c r="W175" s="86"/>
      <c r="X175" s="86"/>
      <c r="Z175" s="86"/>
      <c r="AC175" s="88"/>
      <c r="AD175" s="88"/>
      <c r="AE175" s="89"/>
      <c r="AF175" s="86"/>
      <c r="AG175" s="86"/>
      <c r="AH175" s="86"/>
      <c r="AI175" s="89"/>
      <c r="AJ175" s="89"/>
      <c r="AL175" s="87"/>
      <c r="AM175" s="86"/>
      <c r="AP175" s="87"/>
      <c r="AT175" s="90"/>
      <c r="AX175" s="91"/>
      <c r="AY175" s="91"/>
      <c r="AZ175" s="91"/>
      <c r="BA175" s="91"/>
      <c r="BB175" s="91"/>
      <c r="BC175" s="91"/>
      <c r="BD175" s="91"/>
      <c r="BE175" s="91"/>
      <c r="BF175" s="91"/>
      <c r="BG175" s="91"/>
      <c r="BH175" s="91"/>
      <c r="BI175" s="91"/>
      <c r="BJ175" s="91"/>
    </row>
    <row r="176" spans="5:62" s="85" customFormat="1" x14ac:dyDescent="0.2">
      <c r="E176" s="86"/>
      <c r="F176" s="86"/>
      <c r="G176" s="87"/>
      <c r="J176" s="86"/>
      <c r="K176" s="86"/>
      <c r="M176" s="86"/>
      <c r="O176" s="86"/>
      <c r="P176" s="88"/>
      <c r="Q176" s="86"/>
      <c r="W176" s="86"/>
      <c r="X176" s="86"/>
      <c r="Z176" s="86"/>
      <c r="AC176" s="88"/>
      <c r="AD176" s="88"/>
      <c r="AE176" s="89"/>
      <c r="AF176" s="86"/>
      <c r="AG176" s="86"/>
      <c r="AH176" s="86"/>
      <c r="AI176" s="89"/>
      <c r="AJ176" s="89"/>
      <c r="AL176" s="87"/>
      <c r="AM176" s="86"/>
      <c r="AP176" s="87"/>
      <c r="AT176" s="90"/>
      <c r="AX176" s="91"/>
      <c r="AY176" s="91"/>
      <c r="AZ176" s="91"/>
      <c r="BA176" s="91"/>
      <c r="BB176" s="91"/>
      <c r="BC176" s="91"/>
      <c r="BD176" s="91"/>
      <c r="BE176" s="91"/>
      <c r="BF176" s="91"/>
      <c r="BG176" s="91"/>
      <c r="BH176" s="91"/>
      <c r="BI176" s="91"/>
      <c r="BJ176" s="91"/>
    </row>
    <row r="177" spans="5:62" s="85" customFormat="1" x14ac:dyDescent="0.2">
      <c r="E177" s="86"/>
      <c r="F177" s="86"/>
      <c r="G177" s="87"/>
      <c r="J177" s="86"/>
      <c r="K177" s="86"/>
      <c r="M177" s="86"/>
      <c r="O177" s="86"/>
      <c r="P177" s="88"/>
      <c r="Q177" s="86"/>
      <c r="W177" s="86"/>
      <c r="X177" s="86"/>
      <c r="Z177" s="86"/>
      <c r="AC177" s="88"/>
      <c r="AD177" s="88"/>
      <c r="AE177" s="89"/>
      <c r="AF177" s="86"/>
      <c r="AG177" s="86"/>
      <c r="AH177" s="86"/>
      <c r="AI177" s="89"/>
      <c r="AJ177" s="89"/>
      <c r="AL177" s="87"/>
      <c r="AM177" s="86"/>
      <c r="AP177" s="87"/>
      <c r="AT177" s="90"/>
      <c r="AX177" s="91"/>
      <c r="AY177" s="91"/>
      <c r="AZ177" s="91"/>
      <c r="BA177" s="91"/>
      <c r="BB177" s="91"/>
      <c r="BC177" s="91"/>
      <c r="BD177" s="91"/>
      <c r="BE177" s="91"/>
      <c r="BF177" s="91"/>
      <c r="BG177" s="91"/>
      <c r="BH177" s="91"/>
      <c r="BI177" s="91"/>
      <c r="BJ177" s="91"/>
    </row>
    <row r="178" spans="5:62" s="85" customFormat="1" x14ac:dyDescent="0.2">
      <c r="E178" s="86"/>
      <c r="F178" s="86"/>
      <c r="G178" s="87"/>
      <c r="J178" s="86"/>
      <c r="K178" s="86"/>
      <c r="M178" s="86"/>
      <c r="O178" s="86"/>
      <c r="P178" s="88"/>
      <c r="Q178" s="86"/>
      <c r="W178" s="86"/>
      <c r="X178" s="86"/>
      <c r="Z178" s="86"/>
      <c r="AC178" s="88"/>
      <c r="AD178" s="88"/>
      <c r="AE178" s="89"/>
      <c r="AF178" s="86"/>
      <c r="AG178" s="86"/>
      <c r="AH178" s="86"/>
      <c r="AI178" s="89"/>
      <c r="AJ178" s="89"/>
      <c r="AL178" s="87"/>
      <c r="AM178" s="86"/>
      <c r="AP178" s="87"/>
      <c r="AT178" s="90"/>
      <c r="AX178" s="91"/>
      <c r="AY178" s="91"/>
      <c r="AZ178" s="91"/>
      <c r="BA178" s="91"/>
      <c r="BB178" s="91"/>
      <c r="BC178" s="91"/>
      <c r="BD178" s="91"/>
      <c r="BE178" s="91"/>
      <c r="BF178" s="91"/>
      <c r="BG178" s="91"/>
      <c r="BH178" s="91"/>
      <c r="BI178" s="91"/>
      <c r="BJ178" s="91"/>
    </row>
    <row r="179" spans="5:62" s="85" customFormat="1" x14ac:dyDescent="0.2">
      <c r="E179" s="86"/>
      <c r="F179" s="86"/>
      <c r="G179" s="87"/>
      <c r="J179" s="86"/>
      <c r="K179" s="86"/>
      <c r="M179" s="86"/>
      <c r="O179" s="86"/>
      <c r="P179" s="88"/>
      <c r="Q179" s="86"/>
      <c r="W179" s="86"/>
      <c r="X179" s="86"/>
      <c r="Z179" s="86"/>
      <c r="AC179" s="88"/>
      <c r="AD179" s="88"/>
      <c r="AE179" s="89"/>
      <c r="AF179" s="86"/>
      <c r="AG179" s="86"/>
      <c r="AH179" s="86"/>
      <c r="AI179" s="89"/>
      <c r="AJ179" s="89"/>
      <c r="AL179" s="87"/>
      <c r="AM179" s="86"/>
      <c r="AP179" s="87"/>
      <c r="AT179" s="90"/>
      <c r="AX179" s="91"/>
      <c r="AY179" s="91"/>
      <c r="AZ179" s="91"/>
      <c r="BA179" s="91"/>
      <c r="BB179" s="91"/>
      <c r="BC179" s="91"/>
      <c r="BD179" s="91"/>
      <c r="BE179" s="91"/>
      <c r="BF179" s="91"/>
      <c r="BG179" s="91"/>
      <c r="BH179" s="91"/>
      <c r="BI179" s="91"/>
      <c r="BJ179" s="91"/>
    </row>
    <row r="180" spans="5:62" s="85" customFormat="1" x14ac:dyDescent="0.2">
      <c r="E180" s="86"/>
      <c r="F180" s="86"/>
      <c r="G180" s="87"/>
      <c r="J180" s="86"/>
      <c r="K180" s="86"/>
      <c r="M180" s="86"/>
      <c r="O180" s="86"/>
      <c r="P180" s="88"/>
      <c r="Q180" s="86"/>
      <c r="W180" s="86"/>
      <c r="X180" s="86"/>
      <c r="Z180" s="86"/>
      <c r="AC180" s="88"/>
      <c r="AD180" s="88"/>
      <c r="AE180" s="89"/>
      <c r="AF180" s="86"/>
      <c r="AG180" s="86"/>
      <c r="AH180" s="86"/>
      <c r="AI180" s="89"/>
      <c r="AJ180" s="89"/>
      <c r="AL180" s="87"/>
      <c r="AM180" s="86"/>
      <c r="AP180" s="87"/>
      <c r="AT180" s="90"/>
      <c r="AX180" s="91"/>
      <c r="AY180" s="91"/>
      <c r="AZ180" s="91"/>
      <c r="BA180" s="91"/>
      <c r="BB180" s="91"/>
      <c r="BC180" s="91"/>
      <c r="BD180" s="91"/>
      <c r="BE180" s="91"/>
      <c r="BF180" s="91"/>
      <c r="BG180" s="91"/>
      <c r="BH180" s="91"/>
      <c r="BI180" s="91"/>
      <c r="BJ180" s="91"/>
    </row>
    <row r="181" spans="5:62" s="85" customFormat="1" x14ac:dyDescent="0.2">
      <c r="E181" s="86"/>
      <c r="F181" s="86"/>
      <c r="G181" s="87"/>
      <c r="J181" s="86"/>
      <c r="K181" s="86"/>
      <c r="M181" s="86"/>
      <c r="O181" s="86"/>
      <c r="P181" s="88"/>
      <c r="Q181" s="86"/>
      <c r="W181" s="86"/>
      <c r="X181" s="86"/>
      <c r="Z181" s="86"/>
      <c r="AC181" s="88"/>
      <c r="AD181" s="88"/>
      <c r="AE181" s="89"/>
      <c r="AF181" s="86"/>
      <c r="AG181" s="86"/>
      <c r="AH181" s="86"/>
      <c r="AI181" s="89"/>
      <c r="AJ181" s="89"/>
      <c r="AL181" s="87"/>
      <c r="AM181" s="86"/>
      <c r="AP181" s="87"/>
      <c r="AT181" s="90"/>
      <c r="AX181" s="91"/>
      <c r="AY181" s="91"/>
      <c r="AZ181" s="91"/>
      <c r="BA181" s="91"/>
      <c r="BB181" s="91"/>
      <c r="BC181" s="91"/>
      <c r="BD181" s="91"/>
      <c r="BE181" s="91"/>
      <c r="BF181" s="91"/>
      <c r="BG181" s="91"/>
      <c r="BH181" s="91"/>
      <c r="BI181" s="91"/>
      <c r="BJ181" s="91"/>
    </row>
    <row r="182" spans="5:62" s="85" customFormat="1" x14ac:dyDescent="0.2">
      <c r="E182" s="86"/>
      <c r="F182" s="86"/>
      <c r="G182" s="87"/>
      <c r="J182" s="86"/>
      <c r="K182" s="86"/>
      <c r="M182" s="86"/>
      <c r="O182" s="86"/>
      <c r="P182" s="88"/>
      <c r="Q182" s="86"/>
      <c r="W182" s="86"/>
      <c r="X182" s="86"/>
      <c r="Z182" s="86"/>
      <c r="AC182" s="88"/>
      <c r="AD182" s="88"/>
      <c r="AE182" s="89"/>
      <c r="AF182" s="86"/>
      <c r="AG182" s="86"/>
      <c r="AH182" s="86"/>
      <c r="AI182" s="89"/>
      <c r="AJ182" s="89"/>
      <c r="AL182" s="87"/>
      <c r="AM182" s="86"/>
      <c r="AP182" s="87"/>
      <c r="AT182" s="90"/>
      <c r="AX182" s="91"/>
      <c r="AY182" s="91"/>
      <c r="AZ182" s="91"/>
      <c r="BA182" s="91"/>
      <c r="BB182" s="91"/>
      <c r="BC182" s="91"/>
      <c r="BD182" s="91"/>
      <c r="BE182" s="91"/>
      <c r="BF182" s="91"/>
      <c r="BG182" s="91"/>
      <c r="BH182" s="91"/>
      <c r="BI182" s="91"/>
      <c r="BJ182" s="91"/>
    </row>
    <row r="183" spans="5:62" s="85" customFormat="1" x14ac:dyDescent="0.2">
      <c r="E183" s="86"/>
      <c r="F183" s="86"/>
      <c r="G183" s="87"/>
      <c r="J183" s="86"/>
      <c r="K183" s="86"/>
      <c r="M183" s="86"/>
      <c r="O183" s="86"/>
      <c r="P183" s="88"/>
      <c r="Q183" s="86"/>
      <c r="W183" s="86"/>
      <c r="X183" s="86"/>
      <c r="Z183" s="86"/>
      <c r="AC183" s="88"/>
      <c r="AD183" s="88"/>
      <c r="AE183" s="89"/>
      <c r="AF183" s="86"/>
      <c r="AG183" s="86"/>
      <c r="AH183" s="86"/>
      <c r="AI183" s="89"/>
      <c r="AJ183" s="89"/>
      <c r="AL183" s="87"/>
      <c r="AM183" s="86"/>
      <c r="AP183" s="87"/>
      <c r="AT183" s="90"/>
      <c r="AX183" s="91"/>
      <c r="AY183" s="91"/>
      <c r="AZ183" s="91"/>
      <c r="BA183" s="91"/>
      <c r="BB183" s="91"/>
      <c r="BC183" s="91"/>
      <c r="BD183" s="91"/>
      <c r="BE183" s="91"/>
      <c r="BF183" s="91"/>
      <c r="BG183" s="91"/>
      <c r="BH183" s="91"/>
      <c r="BI183" s="91"/>
      <c r="BJ183" s="91"/>
    </row>
    <row r="184" spans="5:62" s="85" customFormat="1" x14ac:dyDescent="0.2">
      <c r="E184" s="86"/>
      <c r="F184" s="86"/>
      <c r="G184" s="87"/>
      <c r="J184" s="86"/>
      <c r="K184" s="86"/>
      <c r="M184" s="86"/>
      <c r="O184" s="86"/>
      <c r="P184" s="88"/>
      <c r="Q184" s="86"/>
      <c r="W184" s="86"/>
      <c r="X184" s="86"/>
      <c r="Z184" s="86"/>
      <c r="AC184" s="88"/>
      <c r="AD184" s="88"/>
      <c r="AE184" s="89"/>
      <c r="AF184" s="86"/>
      <c r="AG184" s="86"/>
      <c r="AH184" s="86"/>
      <c r="AI184" s="89"/>
      <c r="AJ184" s="89"/>
      <c r="AL184" s="87"/>
      <c r="AM184" s="86"/>
      <c r="AP184" s="87"/>
      <c r="AT184" s="90"/>
      <c r="AX184" s="91"/>
      <c r="AY184" s="91"/>
      <c r="AZ184" s="91"/>
      <c r="BA184" s="91"/>
      <c r="BB184" s="91"/>
      <c r="BC184" s="91"/>
      <c r="BD184" s="91"/>
      <c r="BE184" s="91"/>
      <c r="BF184" s="91"/>
      <c r="BG184" s="91"/>
      <c r="BH184" s="91"/>
      <c r="BI184" s="91"/>
      <c r="BJ184" s="91"/>
    </row>
    <row r="185" spans="5:62" s="85" customFormat="1" x14ac:dyDescent="0.2">
      <c r="E185" s="86"/>
      <c r="F185" s="86"/>
      <c r="G185" s="87"/>
      <c r="J185" s="86"/>
      <c r="K185" s="86"/>
      <c r="M185" s="86"/>
      <c r="O185" s="86"/>
      <c r="P185" s="88"/>
      <c r="Q185" s="86"/>
      <c r="W185" s="86"/>
      <c r="X185" s="86"/>
      <c r="Z185" s="86"/>
      <c r="AC185" s="88"/>
      <c r="AD185" s="88"/>
      <c r="AE185" s="89"/>
      <c r="AF185" s="86"/>
      <c r="AG185" s="86"/>
      <c r="AH185" s="86"/>
      <c r="AI185" s="89"/>
      <c r="AJ185" s="89"/>
      <c r="AL185" s="87"/>
      <c r="AM185" s="86"/>
      <c r="AP185" s="87"/>
      <c r="AT185" s="90"/>
      <c r="AX185" s="91"/>
      <c r="AY185" s="91"/>
      <c r="AZ185" s="91"/>
      <c r="BA185" s="91"/>
      <c r="BB185" s="91"/>
      <c r="BC185" s="91"/>
      <c r="BD185" s="91"/>
      <c r="BE185" s="91"/>
      <c r="BF185" s="91"/>
      <c r="BG185" s="91"/>
      <c r="BH185" s="91"/>
      <c r="BI185" s="91"/>
      <c r="BJ185" s="91"/>
    </row>
    <row r="186" spans="5:62" s="85" customFormat="1" x14ac:dyDescent="0.2">
      <c r="E186" s="86"/>
      <c r="F186" s="86"/>
      <c r="G186" s="87"/>
      <c r="J186" s="86"/>
      <c r="K186" s="86"/>
      <c r="M186" s="86"/>
      <c r="O186" s="86"/>
      <c r="P186" s="88"/>
      <c r="Q186" s="86"/>
      <c r="W186" s="86"/>
      <c r="X186" s="86"/>
      <c r="Z186" s="86"/>
      <c r="AC186" s="88"/>
      <c r="AD186" s="88"/>
      <c r="AE186" s="89"/>
      <c r="AF186" s="86"/>
      <c r="AG186" s="86"/>
      <c r="AH186" s="86"/>
      <c r="AI186" s="89"/>
      <c r="AJ186" s="89"/>
      <c r="AL186" s="87"/>
      <c r="AM186" s="86"/>
      <c r="AP186" s="87"/>
      <c r="AT186" s="90"/>
      <c r="AX186" s="91"/>
      <c r="AY186" s="91"/>
      <c r="AZ186" s="91"/>
      <c r="BA186" s="91"/>
      <c r="BB186" s="91"/>
      <c r="BC186" s="91"/>
      <c r="BD186" s="91"/>
      <c r="BE186" s="91"/>
      <c r="BF186" s="91"/>
      <c r="BG186" s="91"/>
      <c r="BH186" s="91"/>
      <c r="BI186" s="91"/>
      <c r="BJ186" s="91"/>
    </row>
    <row r="187" spans="5:62" s="85" customFormat="1" x14ac:dyDescent="0.2">
      <c r="E187" s="86"/>
      <c r="F187" s="86"/>
      <c r="G187" s="87"/>
      <c r="J187" s="86"/>
      <c r="K187" s="86"/>
      <c r="M187" s="86"/>
      <c r="O187" s="86"/>
      <c r="P187" s="88"/>
      <c r="Q187" s="86"/>
      <c r="W187" s="86"/>
      <c r="X187" s="86"/>
      <c r="Z187" s="86"/>
      <c r="AC187" s="88"/>
      <c r="AD187" s="88"/>
      <c r="AE187" s="89"/>
      <c r="AF187" s="86"/>
      <c r="AG187" s="86"/>
      <c r="AH187" s="86"/>
      <c r="AI187" s="89"/>
      <c r="AJ187" s="89"/>
      <c r="AL187" s="87"/>
      <c r="AM187" s="86"/>
      <c r="AP187" s="87"/>
      <c r="AT187" s="90"/>
      <c r="AX187" s="91"/>
      <c r="AY187" s="91"/>
      <c r="AZ187" s="91"/>
      <c r="BA187" s="91"/>
      <c r="BB187" s="91"/>
      <c r="BC187" s="91"/>
      <c r="BD187" s="91"/>
      <c r="BE187" s="91"/>
      <c r="BF187" s="91"/>
      <c r="BG187" s="91"/>
      <c r="BH187" s="91"/>
      <c r="BI187" s="91"/>
      <c r="BJ187" s="91"/>
    </row>
    <row r="188" spans="5:62" s="85" customFormat="1" x14ac:dyDescent="0.2">
      <c r="E188" s="86"/>
      <c r="F188" s="86"/>
      <c r="G188" s="87"/>
      <c r="J188" s="86"/>
      <c r="K188" s="86"/>
      <c r="M188" s="86"/>
      <c r="O188" s="86"/>
      <c r="P188" s="88"/>
      <c r="Q188" s="86"/>
      <c r="W188" s="86"/>
      <c r="X188" s="86"/>
      <c r="Z188" s="86"/>
      <c r="AC188" s="88"/>
      <c r="AD188" s="88"/>
      <c r="AE188" s="89"/>
      <c r="AF188" s="86"/>
      <c r="AG188" s="86"/>
      <c r="AH188" s="86"/>
      <c r="AI188" s="89"/>
      <c r="AJ188" s="89"/>
      <c r="AL188" s="87"/>
      <c r="AM188" s="86"/>
      <c r="AP188" s="87"/>
      <c r="AT188" s="90"/>
      <c r="AX188" s="91"/>
      <c r="AY188" s="91"/>
      <c r="AZ188" s="91"/>
      <c r="BA188" s="91"/>
      <c r="BB188" s="91"/>
      <c r="BC188" s="91"/>
      <c r="BD188" s="91"/>
      <c r="BE188" s="91"/>
      <c r="BF188" s="91"/>
      <c r="BG188" s="91"/>
      <c r="BH188" s="91"/>
      <c r="BI188" s="91"/>
      <c r="BJ188" s="91"/>
    </row>
    <row r="189" spans="5:62" s="85" customFormat="1" x14ac:dyDescent="0.2">
      <c r="E189" s="86"/>
      <c r="F189" s="86"/>
      <c r="G189" s="87"/>
      <c r="J189" s="86"/>
      <c r="K189" s="86"/>
      <c r="M189" s="86"/>
      <c r="O189" s="86"/>
      <c r="P189" s="88"/>
      <c r="Q189" s="86"/>
      <c r="W189" s="86"/>
      <c r="X189" s="86"/>
      <c r="Z189" s="86"/>
      <c r="AC189" s="88"/>
      <c r="AD189" s="88"/>
      <c r="AE189" s="89"/>
      <c r="AF189" s="86"/>
      <c r="AG189" s="86"/>
      <c r="AH189" s="86"/>
      <c r="AI189" s="89"/>
      <c r="AJ189" s="89"/>
      <c r="AL189" s="87"/>
      <c r="AM189" s="86"/>
      <c r="AP189" s="87"/>
      <c r="AT189" s="90"/>
      <c r="AX189" s="91"/>
      <c r="AY189" s="91"/>
      <c r="AZ189" s="91"/>
      <c r="BA189" s="91"/>
      <c r="BB189" s="91"/>
      <c r="BC189" s="91"/>
      <c r="BD189" s="91"/>
      <c r="BE189" s="91"/>
      <c r="BF189" s="91"/>
      <c r="BG189" s="91"/>
      <c r="BH189" s="91"/>
      <c r="BI189" s="91"/>
      <c r="BJ189" s="91"/>
    </row>
    <row r="190" spans="5:62" s="85" customFormat="1" x14ac:dyDescent="0.2">
      <c r="E190" s="86"/>
      <c r="F190" s="86"/>
      <c r="G190" s="87"/>
      <c r="J190" s="86"/>
      <c r="K190" s="86"/>
      <c r="M190" s="86"/>
      <c r="O190" s="86"/>
      <c r="P190" s="88"/>
      <c r="Q190" s="86"/>
      <c r="W190" s="86"/>
      <c r="X190" s="86"/>
      <c r="Z190" s="86"/>
      <c r="AC190" s="88"/>
      <c r="AD190" s="88"/>
      <c r="AE190" s="89"/>
      <c r="AF190" s="86"/>
      <c r="AG190" s="86"/>
      <c r="AH190" s="86"/>
      <c r="AI190" s="89"/>
      <c r="AJ190" s="89"/>
      <c r="AL190" s="87"/>
      <c r="AM190" s="86"/>
      <c r="AP190" s="87"/>
      <c r="AT190" s="90"/>
      <c r="AX190" s="91"/>
      <c r="AY190" s="91"/>
      <c r="AZ190" s="91"/>
      <c r="BA190" s="91"/>
      <c r="BB190" s="91"/>
      <c r="BC190" s="91"/>
      <c r="BD190" s="91"/>
      <c r="BE190" s="91"/>
      <c r="BF190" s="91"/>
      <c r="BG190" s="91"/>
      <c r="BH190" s="91"/>
      <c r="BI190" s="91"/>
      <c r="BJ190" s="91"/>
    </row>
    <row r="191" spans="5:62" s="85" customFormat="1" x14ac:dyDescent="0.2">
      <c r="E191" s="86"/>
      <c r="F191" s="86"/>
      <c r="G191" s="87"/>
      <c r="J191" s="86"/>
      <c r="K191" s="86"/>
      <c r="M191" s="86"/>
      <c r="O191" s="86"/>
      <c r="P191" s="88"/>
      <c r="Q191" s="86"/>
      <c r="W191" s="86"/>
      <c r="X191" s="86"/>
      <c r="Z191" s="86"/>
      <c r="AC191" s="88"/>
      <c r="AD191" s="88"/>
      <c r="AE191" s="89"/>
      <c r="AF191" s="86"/>
      <c r="AG191" s="86"/>
      <c r="AH191" s="86"/>
      <c r="AI191" s="89"/>
      <c r="AJ191" s="89"/>
      <c r="AL191" s="87"/>
      <c r="AM191" s="86"/>
      <c r="AP191" s="87"/>
      <c r="AT191" s="90"/>
      <c r="AX191" s="91"/>
      <c r="AY191" s="91"/>
      <c r="AZ191" s="91"/>
      <c r="BA191" s="91"/>
      <c r="BB191" s="91"/>
      <c r="BC191" s="91"/>
      <c r="BD191" s="91"/>
      <c r="BE191" s="91"/>
      <c r="BF191" s="91"/>
      <c r="BG191" s="91"/>
      <c r="BH191" s="91"/>
      <c r="BI191" s="91"/>
      <c r="BJ191" s="91"/>
    </row>
    <row r="192" spans="5:62" s="85" customFormat="1" x14ac:dyDescent="0.2">
      <c r="E192" s="86"/>
      <c r="F192" s="86"/>
      <c r="G192" s="87"/>
      <c r="J192" s="86"/>
      <c r="K192" s="86"/>
      <c r="M192" s="86"/>
      <c r="O192" s="86"/>
      <c r="P192" s="88"/>
      <c r="Q192" s="86"/>
      <c r="W192" s="86"/>
      <c r="X192" s="86"/>
      <c r="Z192" s="86"/>
      <c r="AC192" s="88"/>
      <c r="AD192" s="88"/>
      <c r="AE192" s="89"/>
      <c r="AF192" s="86"/>
      <c r="AG192" s="86"/>
      <c r="AH192" s="86"/>
      <c r="AI192" s="89"/>
      <c r="AJ192" s="89"/>
      <c r="AL192" s="87"/>
      <c r="AM192" s="86"/>
      <c r="AP192" s="87"/>
      <c r="AT192" s="90"/>
      <c r="AX192" s="91"/>
      <c r="AY192" s="91"/>
      <c r="AZ192" s="91"/>
      <c r="BA192" s="91"/>
      <c r="BB192" s="91"/>
      <c r="BC192" s="91"/>
      <c r="BD192" s="91"/>
      <c r="BE192" s="91"/>
      <c r="BF192" s="91"/>
      <c r="BG192" s="91"/>
      <c r="BH192" s="91"/>
      <c r="BI192" s="91"/>
      <c r="BJ192" s="91"/>
    </row>
    <row r="193" spans="5:62" s="85" customFormat="1" x14ac:dyDescent="0.2">
      <c r="E193" s="86"/>
      <c r="F193" s="86"/>
      <c r="G193" s="87"/>
      <c r="J193" s="86"/>
      <c r="K193" s="86"/>
      <c r="M193" s="86"/>
      <c r="O193" s="86"/>
      <c r="P193" s="88"/>
      <c r="Q193" s="86"/>
      <c r="W193" s="86"/>
      <c r="X193" s="86"/>
      <c r="Z193" s="86"/>
      <c r="AC193" s="88"/>
      <c r="AD193" s="88"/>
      <c r="AE193" s="89"/>
      <c r="AF193" s="86"/>
      <c r="AG193" s="86"/>
      <c r="AH193" s="86"/>
      <c r="AI193" s="89"/>
      <c r="AJ193" s="89"/>
      <c r="AL193" s="87"/>
      <c r="AM193" s="86"/>
      <c r="AP193" s="87"/>
      <c r="AT193" s="90"/>
      <c r="AX193" s="91"/>
      <c r="AY193" s="91"/>
      <c r="AZ193" s="91"/>
      <c r="BA193" s="91"/>
      <c r="BB193" s="91"/>
      <c r="BC193" s="91"/>
      <c r="BD193" s="91"/>
      <c r="BE193" s="91"/>
      <c r="BF193" s="91"/>
      <c r="BG193" s="91"/>
      <c r="BH193" s="91"/>
      <c r="BI193" s="91"/>
      <c r="BJ193" s="91"/>
    </row>
    <row r="194" spans="5:62" s="85" customFormat="1" x14ac:dyDescent="0.2">
      <c r="E194" s="86"/>
      <c r="F194" s="86"/>
      <c r="G194" s="87"/>
      <c r="J194" s="86"/>
      <c r="K194" s="86"/>
      <c r="M194" s="86"/>
      <c r="O194" s="86"/>
      <c r="P194" s="88"/>
      <c r="Q194" s="86"/>
      <c r="W194" s="86"/>
      <c r="X194" s="86"/>
      <c r="Z194" s="86"/>
      <c r="AC194" s="88"/>
      <c r="AD194" s="88"/>
      <c r="AE194" s="89"/>
      <c r="AF194" s="86"/>
      <c r="AG194" s="86"/>
      <c r="AH194" s="86"/>
      <c r="AI194" s="89"/>
      <c r="AJ194" s="89"/>
      <c r="AL194" s="87"/>
      <c r="AM194" s="86"/>
      <c r="AP194" s="87"/>
      <c r="AT194" s="90"/>
      <c r="AX194" s="91"/>
      <c r="AY194" s="91"/>
      <c r="AZ194" s="91"/>
      <c r="BA194" s="91"/>
      <c r="BB194" s="91"/>
      <c r="BC194" s="91"/>
      <c r="BD194" s="91"/>
      <c r="BE194" s="91"/>
      <c r="BF194" s="91"/>
      <c r="BG194" s="91"/>
      <c r="BH194" s="91"/>
      <c r="BI194" s="91"/>
      <c r="BJ194" s="91"/>
    </row>
    <row r="195" spans="5:62" s="85" customFormat="1" x14ac:dyDescent="0.2">
      <c r="E195" s="86"/>
      <c r="F195" s="86"/>
      <c r="G195" s="87"/>
      <c r="J195" s="86"/>
      <c r="K195" s="86"/>
      <c r="M195" s="86"/>
      <c r="O195" s="86"/>
      <c r="P195" s="88"/>
      <c r="Q195" s="86"/>
      <c r="W195" s="86"/>
      <c r="X195" s="86"/>
      <c r="Z195" s="86"/>
      <c r="AC195" s="88"/>
      <c r="AD195" s="88"/>
      <c r="AE195" s="89"/>
      <c r="AF195" s="86"/>
      <c r="AG195" s="86"/>
      <c r="AH195" s="86"/>
      <c r="AI195" s="89"/>
      <c r="AJ195" s="89"/>
      <c r="AL195" s="87"/>
      <c r="AM195" s="86"/>
      <c r="AP195" s="87"/>
      <c r="AT195" s="90"/>
      <c r="AX195" s="91"/>
      <c r="AY195" s="91"/>
      <c r="AZ195" s="91"/>
      <c r="BA195" s="91"/>
      <c r="BB195" s="91"/>
      <c r="BC195" s="91"/>
      <c r="BD195" s="91"/>
      <c r="BE195" s="91"/>
      <c r="BF195" s="91"/>
      <c r="BG195" s="91"/>
      <c r="BH195" s="91"/>
      <c r="BI195" s="91"/>
      <c r="BJ195" s="91"/>
    </row>
    <row r="196" spans="5:62" s="85" customFormat="1" x14ac:dyDescent="0.2">
      <c r="E196" s="86"/>
      <c r="F196" s="86"/>
      <c r="G196" s="87"/>
      <c r="J196" s="86"/>
      <c r="K196" s="86"/>
      <c r="M196" s="86"/>
      <c r="O196" s="86"/>
      <c r="P196" s="88"/>
      <c r="Q196" s="86"/>
      <c r="W196" s="86"/>
      <c r="X196" s="86"/>
      <c r="Z196" s="86"/>
      <c r="AC196" s="88"/>
      <c r="AD196" s="88"/>
      <c r="AE196" s="89"/>
      <c r="AF196" s="86"/>
      <c r="AG196" s="86"/>
      <c r="AH196" s="86"/>
      <c r="AI196" s="89"/>
      <c r="AJ196" s="89"/>
      <c r="AL196" s="87"/>
      <c r="AM196" s="86"/>
      <c r="AP196" s="87"/>
      <c r="AT196" s="90"/>
      <c r="AX196" s="91"/>
      <c r="AY196" s="91"/>
      <c r="AZ196" s="91"/>
      <c r="BA196" s="91"/>
      <c r="BB196" s="91"/>
      <c r="BC196" s="91"/>
      <c r="BD196" s="91"/>
      <c r="BE196" s="91"/>
      <c r="BF196" s="91"/>
      <c r="BG196" s="91"/>
      <c r="BH196" s="91"/>
      <c r="BI196" s="91"/>
      <c r="BJ196" s="91"/>
    </row>
    <row r="197" spans="5:62" s="85" customFormat="1" x14ac:dyDescent="0.2">
      <c r="E197" s="86"/>
      <c r="F197" s="86"/>
      <c r="G197" s="87"/>
      <c r="J197" s="86"/>
      <c r="K197" s="86"/>
      <c r="M197" s="86"/>
      <c r="O197" s="86"/>
      <c r="P197" s="88"/>
      <c r="Q197" s="86"/>
      <c r="W197" s="86"/>
      <c r="X197" s="86"/>
      <c r="Z197" s="86"/>
      <c r="AC197" s="88"/>
      <c r="AD197" s="88"/>
      <c r="AE197" s="89"/>
      <c r="AF197" s="86"/>
      <c r="AG197" s="86"/>
      <c r="AH197" s="86"/>
      <c r="AI197" s="89"/>
      <c r="AJ197" s="89"/>
      <c r="AL197" s="87"/>
      <c r="AM197" s="86"/>
      <c r="AP197" s="87"/>
      <c r="AT197" s="90"/>
      <c r="AX197" s="91"/>
      <c r="AY197" s="91"/>
      <c r="AZ197" s="91"/>
      <c r="BA197" s="91"/>
      <c r="BB197" s="91"/>
      <c r="BC197" s="91"/>
      <c r="BD197" s="91"/>
      <c r="BE197" s="91"/>
      <c r="BF197" s="91"/>
      <c r="BG197" s="91"/>
      <c r="BH197" s="91"/>
      <c r="BI197" s="91"/>
      <c r="BJ197" s="91"/>
    </row>
    <row r="198" spans="5:62" s="85" customFormat="1" x14ac:dyDescent="0.2">
      <c r="E198" s="86"/>
      <c r="F198" s="86"/>
      <c r="G198" s="87"/>
      <c r="J198" s="86"/>
      <c r="K198" s="86"/>
      <c r="M198" s="86"/>
      <c r="O198" s="86"/>
      <c r="P198" s="88"/>
      <c r="Q198" s="86"/>
      <c r="W198" s="86"/>
      <c r="X198" s="86"/>
      <c r="Z198" s="86"/>
      <c r="AC198" s="88"/>
      <c r="AD198" s="88"/>
      <c r="AE198" s="89"/>
      <c r="AF198" s="86"/>
      <c r="AG198" s="86"/>
      <c r="AH198" s="86"/>
      <c r="AI198" s="89"/>
      <c r="AJ198" s="89"/>
      <c r="AL198" s="87"/>
      <c r="AM198" s="86"/>
      <c r="AP198" s="87"/>
      <c r="AT198" s="90"/>
      <c r="AX198" s="91"/>
      <c r="AY198" s="91"/>
      <c r="AZ198" s="91"/>
      <c r="BA198" s="91"/>
      <c r="BB198" s="91"/>
      <c r="BC198" s="91"/>
      <c r="BD198" s="91"/>
      <c r="BE198" s="91"/>
      <c r="BF198" s="91"/>
      <c r="BG198" s="91"/>
      <c r="BH198" s="91"/>
      <c r="BI198" s="91"/>
      <c r="BJ198" s="91"/>
    </row>
    <row r="199" spans="5:62" s="85" customFormat="1" x14ac:dyDescent="0.2">
      <c r="E199" s="86"/>
      <c r="F199" s="86"/>
      <c r="G199" s="87"/>
      <c r="J199" s="86"/>
      <c r="K199" s="86"/>
      <c r="M199" s="86"/>
      <c r="O199" s="86"/>
      <c r="P199" s="88"/>
      <c r="Q199" s="86"/>
      <c r="W199" s="86"/>
      <c r="X199" s="86"/>
      <c r="Z199" s="86"/>
      <c r="AC199" s="88"/>
      <c r="AD199" s="88"/>
      <c r="AE199" s="89"/>
      <c r="AF199" s="86"/>
      <c r="AG199" s="86"/>
      <c r="AH199" s="86"/>
      <c r="AI199" s="89"/>
      <c r="AJ199" s="89"/>
      <c r="AL199" s="87"/>
      <c r="AM199" s="86"/>
      <c r="AP199" s="87"/>
      <c r="AT199" s="90"/>
      <c r="AX199" s="91"/>
      <c r="AY199" s="91"/>
      <c r="AZ199" s="91"/>
      <c r="BA199" s="91"/>
      <c r="BB199" s="91"/>
      <c r="BC199" s="91"/>
      <c r="BD199" s="91"/>
      <c r="BE199" s="91"/>
      <c r="BF199" s="91"/>
      <c r="BG199" s="91"/>
      <c r="BH199" s="91"/>
      <c r="BI199" s="91"/>
      <c r="BJ199" s="91"/>
    </row>
    <row r="200" spans="5:62" s="85" customFormat="1" x14ac:dyDescent="0.2">
      <c r="E200" s="86"/>
      <c r="F200" s="86"/>
      <c r="G200" s="87"/>
      <c r="J200" s="86"/>
      <c r="K200" s="86"/>
      <c r="M200" s="86"/>
      <c r="O200" s="86"/>
      <c r="P200" s="88"/>
      <c r="Q200" s="86"/>
      <c r="W200" s="86"/>
      <c r="X200" s="86"/>
      <c r="Z200" s="86"/>
      <c r="AC200" s="88"/>
      <c r="AD200" s="88"/>
      <c r="AE200" s="89"/>
      <c r="AF200" s="86"/>
      <c r="AG200" s="86"/>
      <c r="AH200" s="86"/>
      <c r="AI200" s="89"/>
      <c r="AJ200" s="89"/>
      <c r="AL200" s="87"/>
      <c r="AM200" s="86"/>
      <c r="AP200" s="87"/>
      <c r="AT200" s="90"/>
      <c r="AX200" s="91"/>
      <c r="AY200" s="91"/>
      <c r="AZ200" s="91"/>
      <c r="BA200" s="91"/>
      <c r="BB200" s="91"/>
      <c r="BC200" s="91"/>
      <c r="BD200" s="91"/>
      <c r="BE200" s="91"/>
      <c r="BF200" s="91"/>
      <c r="BG200" s="91"/>
      <c r="BH200" s="91"/>
      <c r="BI200" s="91"/>
      <c r="BJ200" s="91"/>
    </row>
    <row r="201" spans="5:62" s="85" customFormat="1" x14ac:dyDescent="0.2">
      <c r="E201" s="86"/>
      <c r="F201" s="86"/>
      <c r="G201" s="87"/>
      <c r="J201" s="86"/>
      <c r="K201" s="86"/>
      <c r="M201" s="86"/>
      <c r="O201" s="86"/>
      <c r="P201" s="88"/>
      <c r="Q201" s="86"/>
      <c r="W201" s="86"/>
      <c r="X201" s="86"/>
      <c r="Z201" s="86"/>
      <c r="AC201" s="88"/>
      <c r="AD201" s="88"/>
      <c r="AE201" s="89"/>
      <c r="AF201" s="86"/>
      <c r="AG201" s="86"/>
      <c r="AH201" s="86"/>
      <c r="AI201" s="89"/>
      <c r="AJ201" s="89"/>
      <c r="AL201" s="87"/>
      <c r="AM201" s="86"/>
      <c r="AP201" s="87"/>
      <c r="AT201" s="90"/>
      <c r="AX201" s="91"/>
      <c r="AY201" s="91"/>
      <c r="AZ201" s="91"/>
      <c r="BA201" s="91"/>
      <c r="BB201" s="91"/>
      <c r="BC201" s="91"/>
      <c r="BD201" s="91"/>
      <c r="BE201" s="91"/>
      <c r="BF201" s="91"/>
      <c r="BG201" s="91"/>
      <c r="BH201" s="91"/>
      <c r="BI201" s="91"/>
      <c r="BJ201" s="91"/>
    </row>
    <row r="202" spans="5:62" s="85" customFormat="1" x14ac:dyDescent="0.2">
      <c r="E202" s="86"/>
      <c r="F202" s="86"/>
      <c r="G202" s="87"/>
      <c r="J202" s="86"/>
      <c r="K202" s="86"/>
      <c r="M202" s="86"/>
      <c r="O202" s="86"/>
      <c r="P202" s="88"/>
      <c r="Q202" s="86"/>
      <c r="W202" s="86"/>
      <c r="X202" s="86"/>
      <c r="Z202" s="86"/>
      <c r="AC202" s="88"/>
      <c r="AD202" s="88"/>
      <c r="AE202" s="89"/>
      <c r="AF202" s="86"/>
      <c r="AG202" s="86"/>
      <c r="AH202" s="86"/>
      <c r="AI202" s="89"/>
      <c r="AJ202" s="89"/>
      <c r="AL202" s="87"/>
      <c r="AM202" s="86"/>
      <c r="AP202" s="87"/>
      <c r="AT202" s="90"/>
      <c r="AX202" s="91"/>
      <c r="AY202" s="91"/>
      <c r="AZ202" s="91"/>
      <c r="BA202" s="91"/>
      <c r="BB202" s="91"/>
      <c r="BC202" s="91"/>
      <c r="BD202" s="91"/>
      <c r="BE202" s="91"/>
      <c r="BF202" s="91"/>
      <c r="BG202" s="91"/>
      <c r="BH202" s="91"/>
      <c r="BI202" s="91"/>
      <c r="BJ202" s="91"/>
    </row>
    <row r="203" spans="5:62" s="85" customFormat="1" x14ac:dyDescent="0.2">
      <c r="E203" s="86"/>
      <c r="F203" s="86"/>
      <c r="G203" s="87"/>
      <c r="J203" s="86"/>
      <c r="K203" s="86"/>
      <c r="M203" s="86"/>
      <c r="O203" s="86"/>
      <c r="P203" s="88"/>
      <c r="Q203" s="86"/>
      <c r="W203" s="86"/>
      <c r="X203" s="86"/>
      <c r="Z203" s="86"/>
      <c r="AC203" s="88"/>
      <c r="AD203" s="88"/>
      <c r="AE203" s="89"/>
      <c r="AF203" s="86"/>
      <c r="AG203" s="86"/>
      <c r="AH203" s="86"/>
      <c r="AI203" s="89"/>
      <c r="AJ203" s="89"/>
      <c r="AL203" s="87"/>
      <c r="AM203" s="86"/>
      <c r="AP203" s="87"/>
      <c r="AT203" s="90"/>
      <c r="AX203" s="91"/>
      <c r="AY203" s="91"/>
      <c r="AZ203" s="91"/>
      <c r="BA203" s="91"/>
      <c r="BB203" s="91"/>
      <c r="BC203" s="91"/>
      <c r="BD203" s="91"/>
      <c r="BE203" s="91"/>
      <c r="BF203" s="91"/>
      <c r="BG203" s="91"/>
      <c r="BH203" s="91"/>
      <c r="BI203" s="91"/>
      <c r="BJ203" s="91"/>
    </row>
    <row r="204" spans="5:62" s="85" customFormat="1" x14ac:dyDescent="0.2">
      <c r="E204" s="86"/>
      <c r="F204" s="86"/>
      <c r="G204" s="87"/>
      <c r="J204" s="86"/>
      <c r="K204" s="86"/>
      <c r="M204" s="86"/>
      <c r="O204" s="86"/>
      <c r="P204" s="88"/>
      <c r="Q204" s="86"/>
      <c r="W204" s="86"/>
      <c r="X204" s="86"/>
      <c r="Z204" s="86"/>
      <c r="AC204" s="88"/>
      <c r="AD204" s="88"/>
      <c r="AE204" s="89"/>
      <c r="AF204" s="86"/>
      <c r="AG204" s="86"/>
      <c r="AH204" s="86"/>
      <c r="AI204" s="89"/>
      <c r="AJ204" s="89"/>
      <c r="AL204" s="87"/>
      <c r="AM204" s="86"/>
      <c r="AP204" s="87"/>
      <c r="AT204" s="90"/>
      <c r="AX204" s="91"/>
      <c r="AY204" s="91"/>
      <c r="AZ204" s="91"/>
      <c r="BA204" s="91"/>
      <c r="BB204" s="91"/>
      <c r="BC204" s="91"/>
      <c r="BD204" s="91"/>
      <c r="BE204" s="91"/>
      <c r="BF204" s="91"/>
      <c r="BG204" s="91"/>
      <c r="BH204" s="91"/>
      <c r="BI204" s="91"/>
      <c r="BJ204" s="91"/>
    </row>
    <row r="205" spans="5:62" s="85" customFormat="1" x14ac:dyDescent="0.2">
      <c r="E205" s="86"/>
      <c r="F205" s="86"/>
      <c r="G205" s="87"/>
      <c r="J205" s="86"/>
      <c r="K205" s="86"/>
      <c r="M205" s="86"/>
      <c r="O205" s="86"/>
      <c r="P205" s="88"/>
      <c r="Q205" s="86"/>
      <c r="W205" s="86"/>
      <c r="X205" s="86"/>
      <c r="Z205" s="86"/>
      <c r="AC205" s="88"/>
      <c r="AD205" s="88"/>
      <c r="AE205" s="89"/>
      <c r="AF205" s="86"/>
      <c r="AG205" s="86"/>
      <c r="AH205" s="86"/>
      <c r="AI205" s="89"/>
      <c r="AJ205" s="89"/>
      <c r="AL205" s="87"/>
      <c r="AM205" s="86"/>
      <c r="AP205" s="87"/>
      <c r="AT205" s="90"/>
      <c r="AX205" s="91"/>
      <c r="AY205" s="91"/>
      <c r="AZ205" s="91"/>
      <c r="BA205" s="91"/>
      <c r="BB205" s="91"/>
      <c r="BC205" s="91"/>
      <c r="BD205" s="91"/>
      <c r="BE205" s="91"/>
      <c r="BF205" s="91"/>
      <c r="BG205" s="91"/>
      <c r="BH205" s="91"/>
      <c r="BI205" s="91"/>
      <c r="BJ205" s="91"/>
    </row>
    <row r="206" spans="5:62" s="85" customFormat="1" x14ac:dyDescent="0.2">
      <c r="E206" s="86"/>
      <c r="F206" s="86"/>
      <c r="G206" s="87"/>
      <c r="J206" s="86"/>
      <c r="K206" s="86"/>
      <c r="M206" s="86"/>
      <c r="O206" s="86"/>
      <c r="P206" s="88"/>
      <c r="Q206" s="86"/>
      <c r="W206" s="86"/>
      <c r="X206" s="86"/>
      <c r="Z206" s="86"/>
      <c r="AC206" s="88"/>
      <c r="AD206" s="88"/>
      <c r="AE206" s="89"/>
      <c r="AF206" s="86"/>
      <c r="AG206" s="86"/>
      <c r="AH206" s="86"/>
      <c r="AI206" s="89"/>
      <c r="AJ206" s="89"/>
      <c r="AL206" s="87"/>
      <c r="AM206" s="86"/>
      <c r="AP206" s="87"/>
      <c r="AT206" s="90"/>
      <c r="AX206" s="91"/>
      <c r="AY206" s="91"/>
      <c r="AZ206" s="91"/>
      <c r="BA206" s="91"/>
      <c r="BB206" s="91"/>
      <c r="BC206" s="91"/>
      <c r="BD206" s="91"/>
      <c r="BE206" s="91"/>
      <c r="BF206" s="91"/>
      <c r="BG206" s="91"/>
      <c r="BH206" s="91"/>
      <c r="BI206" s="91"/>
      <c r="BJ206" s="91"/>
    </row>
    <row r="207" spans="5:62" s="85" customFormat="1" x14ac:dyDescent="0.2">
      <c r="E207" s="86"/>
      <c r="F207" s="86"/>
      <c r="G207" s="87"/>
      <c r="J207" s="86"/>
      <c r="K207" s="86"/>
      <c r="M207" s="86"/>
      <c r="O207" s="86"/>
      <c r="P207" s="88"/>
      <c r="Q207" s="86"/>
      <c r="W207" s="86"/>
      <c r="X207" s="86"/>
      <c r="Z207" s="86"/>
      <c r="AC207" s="88"/>
      <c r="AD207" s="88"/>
      <c r="AE207" s="89"/>
      <c r="AF207" s="86"/>
      <c r="AG207" s="86"/>
      <c r="AH207" s="86"/>
      <c r="AI207" s="89"/>
      <c r="AJ207" s="89"/>
      <c r="AL207" s="87"/>
      <c r="AM207" s="86"/>
      <c r="AP207" s="87"/>
      <c r="AT207" s="90"/>
      <c r="AX207" s="91"/>
      <c r="AY207" s="91"/>
      <c r="AZ207" s="91"/>
      <c r="BA207" s="91"/>
      <c r="BB207" s="91"/>
      <c r="BC207" s="91"/>
      <c r="BD207" s="91"/>
      <c r="BE207" s="91"/>
      <c r="BF207" s="91"/>
      <c r="BG207" s="91"/>
      <c r="BH207" s="91"/>
      <c r="BI207" s="91"/>
      <c r="BJ207" s="91"/>
    </row>
    <row r="208" spans="5:62" s="85" customFormat="1" x14ac:dyDescent="0.2">
      <c r="E208" s="86"/>
      <c r="F208" s="86"/>
      <c r="G208" s="87"/>
      <c r="J208" s="86"/>
      <c r="K208" s="86"/>
      <c r="M208" s="86"/>
      <c r="O208" s="86"/>
      <c r="P208" s="88"/>
      <c r="Q208" s="86"/>
      <c r="W208" s="86"/>
      <c r="X208" s="86"/>
      <c r="Z208" s="86"/>
      <c r="AC208" s="88"/>
      <c r="AD208" s="88"/>
      <c r="AE208" s="89"/>
      <c r="AF208" s="86"/>
      <c r="AG208" s="86"/>
      <c r="AH208" s="86"/>
      <c r="AI208" s="89"/>
      <c r="AJ208" s="89"/>
      <c r="AL208" s="87"/>
      <c r="AM208" s="86"/>
      <c r="AP208" s="87"/>
      <c r="AT208" s="90"/>
      <c r="AX208" s="91"/>
      <c r="AY208" s="91"/>
      <c r="AZ208" s="91"/>
      <c r="BA208" s="91"/>
      <c r="BB208" s="91"/>
      <c r="BC208" s="91"/>
      <c r="BD208" s="91"/>
      <c r="BE208" s="91"/>
      <c r="BF208" s="91"/>
      <c r="BG208" s="91"/>
      <c r="BH208" s="91"/>
      <c r="BI208" s="91"/>
      <c r="BJ208" s="91"/>
    </row>
    <row r="209" spans="5:62" s="85" customFormat="1" x14ac:dyDescent="0.2">
      <c r="E209" s="86"/>
      <c r="F209" s="86"/>
      <c r="G209" s="87"/>
      <c r="J209" s="86"/>
      <c r="K209" s="86"/>
      <c r="M209" s="86"/>
      <c r="O209" s="86"/>
      <c r="P209" s="88"/>
      <c r="Q209" s="86"/>
      <c r="W209" s="86"/>
      <c r="X209" s="86"/>
      <c r="Z209" s="86"/>
      <c r="AC209" s="88"/>
      <c r="AD209" s="88"/>
      <c r="AE209" s="89"/>
      <c r="AF209" s="86"/>
      <c r="AG209" s="86"/>
      <c r="AH209" s="86"/>
      <c r="AI209" s="89"/>
      <c r="AJ209" s="89"/>
      <c r="AL209" s="87"/>
      <c r="AM209" s="86"/>
      <c r="AP209" s="87"/>
      <c r="AT209" s="90"/>
      <c r="AX209" s="91"/>
      <c r="AY209" s="91"/>
      <c r="AZ209" s="91"/>
      <c r="BA209" s="91"/>
      <c r="BB209" s="91"/>
      <c r="BC209" s="91"/>
      <c r="BD209" s="91"/>
      <c r="BE209" s="91"/>
      <c r="BF209" s="91"/>
      <c r="BG209" s="91"/>
      <c r="BH209" s="91"/>
      <c r="BI209" s="91"/>
      <c r="BJ209" s="91"/>
    </row>
    <row r="210" spans="5:62" s="85" customFormat="1" x14ac:dyDescent="0.2">
      <c r="E210" s="86"/>
      <c r="F210" s="86"/>
      <c r="G210" s="87"/>
      <c r="J210" s="86"/>
      <c r="K210" s="86"/>
      <c r="M210" s="86"/>
      <c r="O210" s="86"/>
      <c r="P210" s="88"/>
      <c r="Q210" s="86"/>
      <c r="W210" s="86"/>
      <c r="X210" s="86"/>
      <c r="Z210" s="86"/>
      <c r="AC210" s="88"/>
      <c r="AD210" s="88"/>
      <c r="AE210" s="89"/>
      <c r="AF210" s="86"/>
      <c r="AG210" s="86"/>
      <c r="AH210" s="86"/>
      <c r="AI210" s="89"/>
      <c r="AJ210" s="89"/>
      <c r="AL210" s="87"/>
      <c r="AM210" s="86"/>
      <c r="AP210" s="87"/>
      <c r="AT210" s="90"/>
      <c r="AX210" s="91"/>
      <c r="AY210" s="91"/>
      <c r="AZ210" s="91"/>
      <c r="BA210" s="91"/>
      <c r="BB210" s="91"/>
      <c r="BC210" s="91"/>
      <c r="BD210" s="91"/>
      <c r="BE210" s="91"/>
      <c r="BF210" s="91"/>
      <c r="BG210" s="91"/>
      <c r="BH210" s="91"/>
      <c r="BI210" s="91"/>
      <c r="BJ210" s="91"/>
    </row>
    <row r="211" spans="5:62" s="85" customFormat="1" x14ac:dyDescent="0.2">
      <c r="E211" s="86"/>
      <c r="F211" s="86"/>
      <c r="G211" s="87"/>
      <c r="J211" s="86"/>
      <c r="K211" s="86"/>
      <c r="M211" s="86"/>
      <c r="O211" s="86"/>
      <c r="P211" s="88"/>
      <c r="Q211" s="86"/>
      <c r="W211" s="86"/>
      <c r="X211" s="86"/>
      <c r="Z211" s="86"/>
      <c r="AC211" s="88"/>
      <c r="AD211" s="88"/>
      <c r="AE211" s="89"/>
      <c r="AF211" s="86"/>
      <c r="AG211" s="86"/>
      <c r="AH211" s="86"/>
      <c r="AI211" s="89"/>
      <c r="AJ211" s="89"/>
      <c r="AL211" s="87"/>
      <c r="AM211" s="86"/>
      <c r="AP211" s="87"/>
      <c r="AT211" s="90"/>
      <c r="AX211" s="91"/>
      <c r="AY211" s="91"/>
      <c r="AZ211" s="91"/>
      <c r="BA211" s="91"/>
      <c r="BB211" s="91"/>
      <c r="BC211" s="91"/>
      <c r="BD211" s="91"/>
      <c r="BE211" s="91"/>
      <c r="BF211" s="91"/>
      <c r="BG211" s="91"/>
      <c r="BH211" s="91"/>
      <c r="BI211" s="91"/>
      <c r="BJ211" s="91"/>
    </row>
    <row r="212" spans="5:62" s="85" customFormat="1" x14ac:dyDescent="0.2">
      <c r="E212" s="86"/>
      <c r="F212" s="86"/>
      <c r="G212" s="87"/>
      <c r="J212" s="86"/>
      <c r="K212" s="86"/>
      <c r="M212" s="86"/>
      <c r="O212" s="86"/>
      <c r="P212" s="88"/>
      <c r="Q212" s="86"/>
      <c r="W212" s="86"/>
      <c r="X212" s="86"/>
      <c r="Z212" s="86"/>
      <c r="AC212" s="88"/>
      <c r="AD212" s="88"/>
      <c r="AE212" s="89"/>
      <c r="AF212" s="86"/>
      <c r="AG212" s="86"/>
      <c r="AH212" s="86"/>
      <c r="AI212" s="89"/>
      <c r="AJ212" s="89"/>
      <c r="AL212" s="87"/>
      <c r="AM212" s="86"/>
      <c r="AP212" s="87"/>
      <c r="AT212" s="90"/>
      <c r="AX212" s="91"/>
      <c r="AY212" s="91"/>
      <c r="AZ212" s="91"/>
      <c r="BA212" s="91"/>
      <c r="BB212" s="91"/>
      <c r="BC212" s="91"/>
      <c r="BD212" s="91"/>
      <c r="BE212" s="91"/>
      <c r="BF212" s="91"/>
      <c r="BG212" s="91"/>
      <c r="BH212" s="91"/>
      <c r="BI212" s="91"/>
      <c r="BJ212" s="91"/>
    </row>
    <row r="213" spans="5:62" s="85" customFormat="1" x14ac:dyDescent="0.2">
      <c r="E213" s="86"/>
      <c r="F213" s="86"/>
      <c r="G213" s="87"/>
      <c r="J213" s="86"/>
      <c r="K213" s="86"/>
      <c r="M213" s="86"/>
      <c r="O213" s="86"/>
      <c r="P213" s="88"/>
      <c r="Q213" s="86"/>
      <c r="W213" s="86"/>
      <c r="X213" s="86"/>
      <c r="Z213" s="86"/>
      <c r="AC213" s="88"/>
      <c r="AD213" s="88"/>
      <c r="AE213" s="89"/>
      <c r="AF213" s="86"/>
      <c r="AG213" s="86"/>
      <c r="AH213" s="86"/>
      <c r="AI213" s="89"/>
      <c r="AJ213" s="89"/>
      <c r="AL213" s="87"/>
      <c r="AM213" s="86"/>
      <c r="AP213" s="87"/>
      <c r="AT213" s="90"/>
      <c r="AX213" s="91"/>
      <c r="AY213" s="91"/>
      <c r="AZ213" s="91"/>
      <c r="BA213" s="91"/>
      <c r="BB213" s="91"/>
      <c r="BC213" s="91"/>
      <c r="BD213" s="91"/>
      <c r="BE213" s="91"/>
      <c r="BF213" s="91"/>
      <c r="BG213" s="91"/>
      <c r="BH213" s="91"/>
      <c r="BI213" s="91"/>
      <c r="BJ213" s="91"/>
    </row>
    <row r="214" spans="5:62" s="85" customFormat="1" x14ac:dyDescent="0.2">
      <c r="E214" s="86"/>
      <c r="F214" s="86"/>
      <c r="G214" s="87"/>
      <c r="J214" s="86"/>
      <c r="K214" s="86"/>
      <c r="M214" s="86"/>
      <c r="O214" s="86"/>
      <c r="P214" s="88"/>
      <c r="Q214" s="86"/>
      <c r="W214" s="86"/>
      <c r="X214" s="86"/>
      <c r="Z214" s="86"/>
      <c r="AC214" s="88"/>
      <c r="AD214" s="88"/>
      <c r="AE214" s="89"/>
      <c r="AF214" s="86"/>
      <c r="AG214" s="86"/>
      <c r="AH214" s="86"/>
      <c r="AI214" s="89"/>
      <c r="AJ214" s="89"/>
      <c r="AL214" s="87"/>
      <c r="AM214" s="86"/>
      <c r="AP214" s="87"/>
      <c r="AT214" s="90"/>
      <c r="AX214" s="91"/>
      <c r="AY214" s="91"/>
      <c r="AZ214" s="91"/>
      <c r="BA214" s="91"/>
      <c r="BB214" s="91"/>
      <c r="BC214" s="91"/>
      <c r="BD214" s="91"/>
      <c r="BE214" s="91"/>
      <c r="BF214" s="91"/>
      <c r="BG214" s="91"/>
      <c r="BH214" s="91"/>
      <c r="BI214" s="91"/>
      <c r="BJ214" s="91"/>
    </row>
    <row r="215" spans="5:62" s="85" customFormat="1" x14ac:dyDescent="0.2">
      <c r="E215" s="86"/>
      <c r="F215" s="86"/>
      <c r="G215" s="87"/>
      <c r="J215" s="86"/>
      <c r="K215" s="86"/>
      <c r="M215" s="86"/>
      <c r="O215" s="86"/>
      <c r="P215" s="88"/>
      <c r="Q215" s="86"/>
      <c r="W215" s="86"/>
      <c r="X215" s="86"/>
      <c r="Z215" s="86"/>
      <c r="AC215" s="88"/>
      <c r="AD215" s="88"/>
      <c r="AE215" s="89"/>
      <c r="AF215" s="86"/>
      <c r="AG215" s="86"/>
      <c r="AH215" s="86"/>
      <c r="AI215" s="89"/>
      <c r="AJ215" s="89"/>
      <c r="AL215" s="87"/>
      <c r="AM215" s="86"/>
      <c r="AP215" s="87"/>
      <c r="AT215" s="90"/>
      <c r="AX215" s="91"/>
      <c r="AY215" s="91"/>
      <c r="AZ215" s="91"/>
      <c r="BA215" s="91"/>
      <c r="BB215" s="91"/>
      <c r="BC215" s="91"/>
      <c r="BD215" s="91"/>
      <c r="BE215" s="91"/>
      <c r="BF215" s="91"/>
      <c r="BG215" s="91"/>
      <c r="BH215" s="91"/>
      <c r="BI215" s="91"/>
      <c r="BJ215" s="91"/>
    </row>
    <row r="216" spans="5:62" s="85" customFormat="1" x14ac:dyDescent="0.2">
      <c r="E216" s="86"/>
      <c r="F216" s="86"/>
      <c r="G216" s="87"/>
      <c r="J216" s="86"/>
      <c r="K216" s="86"/>
      <c r="M216" s="86"/>
      <c r="O216" s="86"/>
      <c r="P216" s="88"/>
      <c r="Q216" s="86"/>
      <c r="W216" s="86"/>
      <c r="X216" s="86"/>
      <c r="Z216" s="86"/>
      <c r="AC216" s="88"/>
      <c r="AD216" s="88"/>
      <c r="AE216" s="89"/>
      <c r="AF216" s="86"/>
      <c r="AG216" s="86"/>
      <c r="AH216" s="86"/>
      <c r="AI216" s="89"/>
      <c r="AJ216" s="89"/>
      <c r="AL216" s="87"/>
      <c r="AM216" s="86"/>
      <c r="AP216" s="87"/>
      <c r="AT216" s="90"/>
      <c r="AX216" s="91"/>
      <c r="AY216" s="91"/>
      <c r="AZ216" s="91"/>
      <c r="BA216" s="91"/>
      <c r="BB216" s="91"/>
      <c r="BC216" s="91"/>
      <c r="BD216" s="91"/>
      <c r="BE216" s="91"/>
      <c r="BF216" s="91"/>
      <c r="BG216" s="91"/>
      <c r="BH216" s="91"/>
      <c r="BI216" s="91"/>
      <c r="BJ216" s="91"/>
    </row>
    <row r="217" spans="5:62" s="85" customFormat="1" x14ac:dyDescent="0.2">
      <c r="E217" s="86"/>
      <c r="F217" s="86"/>
      <c r="G217" s="87"/>
      <c r="J217" s="86"/>
      <c r="K217" s="86"/>
      <c r="M217" s="86"/>
      <c r="O217" s="86"/>
      <c r="P217" s="88"/>
      <c r="Q217" s="86"/>
      <c r="W217" s="86"/>
      <c r="X217" s="86"/>
      <c r="Z217" s="86"/>
      <c r="AC217" s="88"/>
      <c r="AD217" s="88"/>
      <c r="AE217" s="89"/>
      <c r="AF217" s="86"/>
      <c r="AG217" s="86"/>
      <c r="AH217" s="86"/>
      <c r="AI217" s="89"/>
      <c r="AJ217" s="89"/>
      <c r="AL217" s="87"/>
      <c r="AM217" s="86"/>
      <c r="AP217" s="87"/>
      <c r="AT217" s="90"/>
      <c r="AX217" s="91"/>
      <c r="AY217" s="91"/>
      <c r="AZ217" s="91"/>
      <c r="BA217" s="91"/>
      <c r="BB217" s="91"/>
      <c r="BC217" s="91"/>
      <c r="BD217" s="91"/>
      <c r="BE217" s="91"/>
      <c r="BF217" s="91"/>
      <c r="BG217" s="91"/>
      <c r="BH217" s="91"/>
      <c r="BI217" s="91"/>
      <c r="BJ217" s="91"/>
    </row>
    <row r="218" spans="5:62" s="85" customFormat="1" x14ac:dyDescent="0.2">
      <c r="E218" s="86"/>
      <c r="F218" s="86"/>
      <c r="G218" s="87"/>
      <c r="J218" s="86"/>
      <c r="K218" s="86"/>
      <c r="M218" s="86"/>
      <c r="O218" s="86"/>
      <c r="P218" s="88"/>
      <c r="Q218" s="86"/>
      <c r="W218" s="86"/>
      <c r="X218" s="86"/>
      <c r="Z218" s="86"/>
      <c r="AC218" s="88"/>
      <c r="AD218" s="88"/>
      <c r="AE218" s="89"/>
      <c r="AF218" s="86"/>
      <c r="AG218" s="86"/>
      <c r="AH218" s="86"/>
      <c r="AI218" s="89"/>
      <c r="AJ218" s="89"/>
      <c r="AL218" s="87"/>
      <c r="AM218" s="86"/>
      <c r="AP218" s="87"/>
      <c r="AT218" s="90"/>
      <c r="AX218" s="91"/>
      <c r="AY218" s="91"/>
      <c r="AZ218" s="91"/>
      <c r="BA218" s="91"/>
      <c r="BB218" s="91"/>
      <c r="BC218" s="91"/>
      <c r="BD218" s="91"/>
      <c r="BE218" s="91"/>
      <c r="BF218" s="91"/>
      <c r="BG218" s="91"/>
      <c r="BH218" s="91"/>
      <c r="BI218" s="91"/>
      <c r="BJ218" s="91"/>
    </row>
    <row r="219" spans="5:62" s="85" customFormat="1" x14ac:dyDescent="0.2">
      <c r="E219" s="86"/>
      <c r="F219" s="86"/>
      <c r="G219" s="87"/>
      <c r="J219" s="86"/>
      <c r="K219" s="86"/>
      <c r="M219" s="86"/>
      <c r="O219" s="86"/>
      <c r="P219" s="88"/>
      <c r="Q219" s="86"/>
      <c r="W219" s="86"/>
      <c r="X219" s="86"/>
      <c r="Z219" s="86"/>
      <c r="AC219" s="88"/>
      <c r="AD219" s="88"/>
      <c r="AE219" s="89"/>
      <c r="AF219" s="86"/>
      <c r="AG219" s="86"/>
      <c r="AH219" s="86"/>
      <c r="AI219" s="89"/>
      <c r="AJ219" s="89"/>
      <c r="AL219" s="87"/>
      <c r="AM219" s="86"/>
      <c r="AP219" s="87"/>
      <c r="AT219" s="90"/>
      <c r="AX219" s="91"/>
      <c r="AY219" s="91"/>
      <c r="AZ219" s="91"/>
      <c r="BA219" s="91"/>
      <c r="BB219" s="91"/>
      <c r="BC219" s="91"/>
      <c r="BD219" s="91"/>
      <c r="BE219" s="91"/>
      <c r="BF219" s="91"/>
      <c r="BG219" s="91"/>
      <c r="BH219" s="91"/>
      <c r="BI219" s="91"/>
      <c r="BJ219" s="91"/>
    </row>
    <row r="220" spans="5:62" s="85" customFormat="1" x14ac:dyDescent="0.2">
      <c r="E220" s="86"/>
      <c r="F220" s="86"/>
      <c r="G220" s="87"/>
      <c r="J220" s="86"/>
      <c r="K220" s="86"/>
      <c r="M220" s="86"/>
      <c r="O220" s="86"/>
      <c r="P220" s="88"/>
      <c r="Q220" s="86"/>
      <c r="W220" s="86"/>
      <c r="X220" s="86"/>
      <c r="Z220" s="86"/>
      <c r="AC220" s="88"/>
      <c r="AD220" s="88"/>
      <c r="AE220" s="89"/>
      <c r="AF220" s="86"/>
      <c r="AG220" s="86"/>
      <c r="AH220" s="86"/>
      <c r="AI220" s="89"/>
      <c r="AJ220" s="89"/>
      <c r="AL220" s="87"/>
      <c r="AM220" s="86"/>
      <c r="AP220" s="87"/>
      <c r="AT220" s="90"/>
      <c r="AX220" s="91"/>
      <c r="AY220" s="91"/>
      <c r="AZ220" s="91"/>
      <c r="BA220" s="91"/>
      <c r="BB220" s="91"/>
      <c r="BC220" s="91"/>
      <c r="BD220" s="91"/>
      <c r="BE220" s="91"/>
      <c r="BF220" s="91"/>
      <c r="BG220" s="91"/>
      <c r="BH220" s="91"/>
      <c r="BI220" s="91"/>
      <c r="BJ220" s="91"/>
    </row>
    <row r="221" spans="5:62" s="85" customFormat="1" x14ac:dyDescent="0.2">
      <c r="E221" s="86"/>
      <c r="F221" s="86"/>
      <c r="G221" s="87"/>
      <c r="J221" s="86"/>
      <c r="K221" s="86"/>
      <c r="M221" s="86"/>
      <c r="O221" s="86"/>
      <c r="P221" s="88"/>
      <c r="Q221" s="86"/>
      <c r="W221" s="86"/>
      <c r="X221" s="86"/>
      <c r="Z221" s="86"/>
      <c r="AC221" s="88"/>
      <c r="AD221" s="88"/>
      <c r="AE221" s="89"/>
      <c r="AF221" s="86"/>
      <c r="AG221" s="86"/>
      <c r="AH221" s="86"/>
      <c r="AI221" s="89"/>
      <c r="AJ221" s="89"/>
      <c r="AL221" s="87"/>
      <c r="AM221" s="86"/>
      <c r="AP221" s="87"/>
      <c r="AT221" s="90"/>
      <c r="AX221" s="91"/>
      <c r="AY221" s="91"/>
      <c r="AZ221" s="91"/>
      <c r="BA221" s="91"/>
      <c r="BB221" s="91"/>
      <c r="BC221" s="91"/>
      <c r="BD221" s="91"/>
      <c r="BE221" s="91"/>
      <c r="BF221" s="91"/>
      <c r="BG221" s="91"/>
      <c r="BH221" s="91"/>
      <c r="BI221" s="91"/>
      <c r="BJ221" s="91"/>
    </row>
    <row r="222" spans="5:62" s="85" customFormat="1" x14ac:dyDescent="0.2">
      <c r="E222" s="86"/>
      <c r="F222" s="86"/>
      <c r="G222" s="87"/>
      <c r="J222" s="86"/>
      <c r="K222" s="86"/>
      <c r="M222" s="86"/>
      <c r="O222" s="86"/>
      <c r="P222" s="88"/>
      <c r="Q222" s="86"/>
      <c r="W222" s="86"/>
      <c r="X222" s="86"/>
      <c r="Z222" s="86"/>
      <c r="AC222" s="88"/>
      <c r="AD222" s="88"/>
      <c r="AE222" s="89"/>
      <c r="AF222" s="86"/>
      <c r="AG222" s="86"/>
      <c r="AH222" s="86"/>
      <c r="AI222" s="89"/>
      <c r="AJ222" s="89"/>
      <c r="AL222" s="87"/>
      <c r="AM222" s="86"/>
      <c r="AP222" s="87"/>
      <c r="AT222" s="90"/>
      <c r="AX222" s="91"/>
      <c r="AY222" s="91"/>
      <c r="AZ222" s="91"/>
      <c r="BA222" s="91"/>
      <c r="BB222" s="91"/>
      <c r="BC222" s="91"/>
      <c r="BD222" s="91"/>
      <c r="BE222" s="91"/>
      <c r="BF222" s="91"/>
      <c r="BG222" s="91"/>
      <c r="BH222" s="91"/>
      <c r="BI222" s="91"/>
      <c r="BJ222" s="91"/>
    </row>
    <row r="223" spans="5:62" s="85" customFormat="1" x14ac:dyDescent="0.2">
      <c r="E223" s="86"/>
      <c r="F223" s="86"/>
      <c r="G223" s="87"/>
      <c r="J223" s="86"/>
      <c r="K223" s="86"/>
      <c r="M223" s="86"/>
      <c r="O223" s="86"/>
      <c r="P223" s="88"/>
      <c r="Q223" s="86"/>
      <c r="W223" s="86"/>
      <c r="X223" s="86"/>
      <c r="Z223" s="86"/>
      <c r="AC223" s="88"/>
      <c r="AD223" s="88"/>
      <c r="AE223" s="89"/>
      <c r="AF223" s="86"/>
      <c r="AG223" s="86"/>
      <c r="AH223" s="86"/>
      <c r="AI223" s="89"/>
      <c r="AJ223" s="89"/>
      <c r="AL223" s="87"/>
      <c r="AM223" s="86"/>
      <c r="AP223" s="87"/>
      <c r="AT223" s="90"/>
      <c r="AX223" s="91"/>
      <c r="AY223" s="91"/>
      <c r="AZ223" s="91"/>
      <c r="BA223" s="91"/>
      <c r="BB223" s="91"/>
      <c r="BC223" s="91"/>
      <c r="BD223" s="91"/>
      <c r="BE223" s="91"/>
      <c r="BF223" s="91"/>
      <c r="BG223" s="91"/>
      <c r="BH223" s="91"/>
      <c r="BI223" s="91"/>
      <c r="BJ223" s="91"/>
    </row>
    <row r="224" spans="5:62" s="85" customFormat="1" x14ac:dyDescent="0.2">
      <c r="E224" s="86"/>
      <c r="F224" s="86"/>
      <c r="G224" s="87"/>
      <c r="J224" s="86"/>
      <c r="K224" s="86"/>
      <c r="M224" s="86"/>
      <c r="O224" s="86"/>
      <c r="P224" s="88"/>
      <c r="Q224" s="86"/>
      <c r="W224" s="86"/>
      <c r="X224" s="86"/>
      <c r="Z224" s="86"/>
      <c r="AC224" s="88"/>
      <c r="AD224" s="88"/>
      <c r="AE224" s="89"/>
      <c r="AF224" s="86"/>
      <c r="AG224" s="86"/>
      <c r="AH224" s="86"/>
      <c r="AI224" s="89"/>
      <c r="AJ224" s="89"/>
      <c r="AL224" s="87"/>
      <c r="AM224" s="86"/>
      <c r="AP224" s="87"/>
      <c r="AT224" s="90"/>
      <c r="AX224" s="91"/>
      <c r="AY224" s="91"/>
      <c r="AZ224" s="91"/>
      <c r="BA224" s="91"/>
      <c r="BB224" s="91"/>
      <c r="BC224" s="91"/>
      <c r="BD224" s="91"/>
      <c r="BE224" s="91"/>
      <c r="BF224" s="91"/>
      <c r="BG224" s="91"/>
      <c r="BH224" s="91"/>
      <c r="BI224" s="91"/>
      <c r="BJ224" s="91"/>
    </row>
    <row r="225" spans="5:62" s="85" customFormat="1" x14ac:dyDescent="0.2">
      <c r="E225" s="86"/>
      <c r="F225" s="86"/>
      <c r="G225" s="87"/>
      <c r="J225" s="86"/>
      <c r="K225" s="86"/>
      <c r="M225" s="86"/>
      <c r="O225" s="86"/>
      <c r="P225" s="88"/>
      <c r="Q225" s="86"/>
      <c r="W225" s="86"/>
      <c r="X225" s="86"/>
      <c r="Z225" s="86"/>
      <c r="AC225" s="88"/>
      <c r="AD225" s="88"/>
      <c r="AE225" s="89"/>
      <c r="AF225" s="86"/>
      <c r="AG225" s="86"/>
      <c r="AH225" s="86"/>
      <c r="AI225" s="89"/>
      <c r="AJ225" s="89"/>
      <c r="AL225" s="87"/>
      <c r="AM225" s="86"/>
      <c r="AP225" s="87"/>
      <c r="AT225" s="90"/>
      <c r="AX225" s="91"/>
      <c r="AY225" s="91"/>
      <c r="AZ225" s="91"/>
      <c r="BA225" s="91"/>
      <c r="BB225" s="91"/>
      <c r="BC225" s="91"/>
      <c r="BD225" s="91"/>
      <c r="BE225" s="91"/>
      <c r="BF225" s="91"/>
      <c r="BG225" s="91"/>
      <c r="BH225" s="91"/>
      <c r="BI225" s="91"/>
      <c r="BJ225" s="91"/>
    </row>
    <row r="226" spans="5:62" s="85" customFormat="1" x14ac:dyDescent="0.2">
      <c r="E226" s="86"/>
      <c r="F226" s="86"/>
      <c r="G226" s="87"/>
      <c r="J226" s="86"/>
      <c r="K226" s="86"/>
      <c r="M226" s="86"/>
      <c r="O226" s="86"/>
      <c r="P226" s="88"/>
      <c r="Q226" s="86"/>
      <c r="W226" s="86"/>
      <c r="X226" s="86"/>
      <c r="Z226" s="86"/>
      <c r="AC226" s="88"/>
      <c r="AD226" s="88"/>
      <c r="AE226" s="89"/>
      <c r="AF226" s="86"/>
      <c r="AG226" s="86"/>
      <c r="AH226" s="86"/>
      <c r="AI226" s="89"/>
      <c r="AJ226" s="89"/>
      <c r="AL226" s="87"/>
      <c r="AM226" s="86"/>
      <c r="AP226" s="87"/>
      <c r="AT226" s="90"/>
      <c r="AX226" s="91"/>
      <c r="AY226" s="91"/>
      <c r="AZ226" s="91"/>
      <c r="BA226" s="91"/>
      <c r="BB226" s="91"/>
      <c r="BC226" s="91"/>
      <c r="BD226" s="91"/>
      <c r="BE226" s="91"/>
      <c r="BF226" s="91"/>
      <c r="BG226" s="91"/>
      <c r="BH226" s="91"/>
      <c r="BI226" s="91"/>
      <c r="BJ226" s="91"/>
    </row>
    <row r="227" spans="5:62" s="85" customFormat="1" x14ac:dyDescent="0.2">
      <c r="E227" s="86"/>
      <c r="F227" s="86"/>
      <c r="G227" s="87"/>
      <c r="J227" s="86"/>
      <c r="K227" s="86"/>
      <c r="M227" s="86"/>
      <c r="O227" s="86"/>
      <c r="P227" s="88"/>
      <c r="Q227" s="86"/>
      <c r="W227" s="86"/>
      <c r="X227" s="86"/>
      <c r="Z227" s="86"/>
      <c r="AC227" s="88"/>
      <c r="AD227" s="88"/>
      <c r="AE227" s="89"/>
      <c r="AF227" s="86"/>
      <c r="AG227" s="86"/>
      <c r="AH227" s="86"/>
      <c r="AI227" s="89"/>
      <c r="AJ227" s="89"/>
      <c r="AL227" s="87"/>
      <c r="AM227" s="86"/>
      <c r="AP227" s="87"/>
      <c r="AT227" s="90"/>
      <c r="AX227" s="91"/>
      <c r="AY227" s="91"/>
      <c r="AZ227" s="91"/>
      <c r="BA227" s="91"/>
      <c r="BB227" s="91"/>
      <c r="BC227" s="91"/>
      <c r="BD227" s="91"/>
      <c r="BE227" s="91"/>
      <c r="BF227" s="91"/>
      <c r="BG227" s="91"/>
      <c r="BH227" s="91"/>
      <c r="BI227" s="91"/>
      <c r="BJ227" s="91"/>
    </row>
    <row r="228" spans="5:62" s="85" customFormat="1" x14ac:dyDescent="0.2">
      <c r="E228" s="86"/>
      <c r="F228" s="86"/>
      <c r="G228" s="87"/>
      <c r="J228" s="86"/>
      <c r="K228" s="86"/>
      <c r="M228" s="86"/>
      <c r="O228" s="86"/>
      <c r="P228" s="88"/>
      <c r="Q228" s="86"/>
      <c r="W228" s="86"/>
      <c r="X228" s="86"/>
      <c r="Z228" s="86"/>
      <c r="AC228" s="88"/>
      <c r="AD228" s="88"/>
      <c r="AE228" s="89"/>
      <c r="AF228" s="86"/>
      <c r="AG228" s="86"/>
      <c r="AH228" s="86"/>
      <c r="AI228" s="89"/>
      <c r="AJ228" s="89"/>
      <c r="AL228" s="87"/>
      <c r="AM228" s="86"/>
      <c r="AP228" s="87"/>
      <c r="AT228" s="90"/>
      <c r="AX228" s="91"/>
      <c r="AY228" s="91"/>
      <c r="AZ228" s="91"/>
      <c r="BA228" s="91"/>
      <c r="BB228" s="91"/>
      <c r="BC228" s="91"/>
      <c r="BD228" s="91"/>
      <c r="BE228" s="91"/>
      <c r="BF228" s="91"/>
      <c r="BG228" s="91"/>
      <c r="BH228" s="91"/>
      <c r="BI228" s="91"/>
      <c r="BJ228" s="91"/>
    </row>
    <row r="229" spans="5:62" s="85" customFormat="1" x14ac:dyDescent="0.2">
      <c r="E229" s="86"/>
      <c r="F229" s="86"/>
      <c r="G229" s="87"/>
      <c r="J229" s="86"/>
      <c r="K229" s="86"/>
      <c r="M229" s="86"/>
      <c r="O229" s="86"/>
      <c r="P229" s="88"/>
      <c r="Q229" s="86"/>
      <c r="W229" s="86"/>
      <c r="X229" s="86"/>
      <c r="Z229" s="86"/>
      <c r="AC229" s="88"/>
      <c r="AD229" s="88"/>
      <c r="AE229" s="89"/>
      <c r="AF229" s="86"/>
      <c r="AG229" s="86"/>
      <c r="AH229" s="86"/>
      <c r="AI229" s="89"/>
      <c r="AJ229" s="89"/>
      <c r="AL229" s="87"/>
      <c r="AM229" s="86"/>
      <c r="AP229" s="87"/>
      <c r="AT229" s="90"/>
      <c r="AX229" s="91"/>
      <c r="AY229" s="91"/>
      <c r="AZ229" s="91"/>
      <c r="BA229" s="91"/>
      <c r="BB229" s="91"/>
      <c r="BC229" s="91"/>
      <c r="BD229" s="91"/>
      <c r="BE229" s="91"/>
      <c r="BF229" s="91"/>
      <c r="BG229" s="91"/>
      <c r="BH229" s="91"/>
      <c r="BI229" s="91"/>
      <c r="BJ229" s="91"/>
    </row>
    <row r="230" spans="5:62" s="85" customFormat="1" x14ac:dyDescent="0.2">
      <c r="E230" s="86"/>
      <c r="F230" s="86"/>
      <c r="G230" s="87"/>
      <c r="J230" s="86"/>
      <c r="K230" s="86"/>
      <c r="M230" s="86"/>
      <c r="O230" s="86"/>
      <c r="P230" s="88"/>
      <c r="Q230" s="86"/>
      <c r="W230" s="86"/>
      <c r="X230" s="86"/>
      <c r="Z230" s="86"/>
      <c r="AC230" s="88"/>
      <c r="AD230" s="88"/>
      <c r="AE230" s="89"/>
      <c r="AF230" s="86"/>
      <c r="AG230" s="86"/>
      <c r="AH230" s="86"/>
      <c r="AI230" s="89"/>
      <c r="AJ230" s="89"/>
      <c r="AL230" s="87"/>
      <c r="AM230" s="86"/>
      <c r="AP230" s="87"/>
      <c r="AT230" s="90"/>
      <c r="AX230" s="91"/>
      <c r="AY230" s="91"/>
      <c r="AZ230" s="91"/>
      <c r="BA230" s="91"/>
      <c r="BB230" s="91"/>
      <c r="BC230" s="91"/>
      <c r="BD230" s="91"/>
      <c r="BE230" s="91"/>
      <c r="BF230" s="91"/>
      <c r="BG230" s="91"/>
      <c r="BH230" s="91"/>
      <c r="BI230" s="91"/>
      <c r="BJ230" s="91"/>
    </row>
    <row r="231" spans="5:62" s="85" customFormat="1" x14ac:dyDescent="0.2">
      <c r="E231" s="86"/>
      <c r="F231" s="86"/>
      <c r="G231" s="87"/>
      <c r="J231" s="86"/>
      <c r="K231" s="86"/>
      <c r="M231" s="86"/>
      <c r="O231" s="86"/>
      <c r="P231" s="88"/>
      <c r="Q231" s="86"/>
      <c r="W231" s="86"/>
      <c r="X231" s="86"/>
      <c r="Z231" s="86"/>
      <c r="AC231" s="88"/>
      <c r="AD231" s="88"/>
      <c r="AE231" s="89"/>
      <c r="AF231" s="86"/>
      <c r="AG231" s="86"/>
      <c r="AH231" s="86"/>
      <c r="AI231" s="89"/>
      <c r="AJ231" s="89"/>
      <c r="AL231" s="87"/>
      <c r="AM231" s="86"/>
      <c r="AP231" s="87"/>
      <c r="AT231" s="90"/>
      <c r="AX231" s="91"/>
      <c r="AY231" s="91"/>
      <c r="AZ231" s="91"/>
      <c r="BA231" s="91"/>
      <c r="BB231" s="91"/>
      <c r="BC231" s="91"/>
      <c r="BD231" s="91"/>
      <c r="BE231" s="91"/>
      <c r="BF231" s="91"/>
      <c r="BG231" s="91"/>
      <c r="BH231" s="91"/>
      <c r="BI231" s="91"/>
      <c r="BJ231" s="91"/>
    </row>
    <row r="232" spans="5:62" s="85" customFormat="1" x14ac:dyDescent="0.2">
      <c r="E232" s="86"/>
      <c r="F232" s="86"/>
      <c r="G232" s="87"/>
      <c r="J232" s="86"/>
      <c r="K232" s="86"/>
      <c r="M232" s="86"/>
      <c r="O232" s="86"/>
      <c r="P232" s="88"/>
      <c r="Q232" s="86"/>
      <c r="W232" s="86"/>
      <c r="X232" s="86"/>
      <c r="Z232" s="86"/>
      <c r="AC232" s="88"/>
      <c r="AD232" s="88"/>
      <c r="AE232" s="89"/>
      <c r="AF232" s="86"/>
      <c r="AG232" s="86"/>
      <c r="AH232" s="86"/>
      <c r="AI232" s="89"/>
      <c r="AJ232" s="89"/>
      <c r="AL232" s="87"/>
      <c r="AM232" s="86"/>
      <c r="AP232" s="87"/>
      <c r="AT232" s="90"/>
      <c r="AX232" s="91"/>
      <c r="AY232" s="91"/>
      <c r="AZ232" s="91"/>
      <c r="BA232" s="91"/>
      <c r="BB232" s="91"/>
      <c r="BC232" s="91"/>
      <c r="BD232" s="91"/>
      <c r="BE232" s="91"/>
      <c r="BF232" s="91"/>
      <c r="BG232" s="91"/>
      <c r="BH232" s="91"/>
      <c r="BI232" s="91"/>
      <c r="BJ232" s="91"/>
    </row>
    <row r="233" spans="5:62" s="85" customFormat="1" x14ac:dyDescent="0.2">
      <c r="E233" s="86"/>
      <c r="F233" s="86"/>
      <c r="G233" s="87"/>
      <c r="J233" s="86"/>
      <c r="K233" s="86"/>
      <c r="M233" s="86"/>
      <c r="O233" s="86"/>
      <c r="P233" s="88"/>
      <c r="Q233" s="86"/>
      <c r="W233" s="86"/>
      <c r="X233" s="86"/>
      <c r="Z233" s="86"/>
      <c r="AC233" s="88"/>
      <c r="AD233" s="88"/>
      <c r="AE233" s="89"/>
      <c r="AF233" s="86"/>
      <c r="AG233" s="86"/>
      <c r="AH233" s="86"/>
      <c r="AI233" s="89"/>
      <c r="AJ233" s="89"/>
      <c r="AL233" s="87"/>
      <c r="AM233" s="86"/>
      <c r="AP233" s="87"/>
      <c r="AT233" s="90"/>
      <c r="AX233" s="91"/>
      <c r="AY233" s="91"/>
      <c r="AZ233" s="91"/>
      <c r="BA233" s="91"/>
      <c r="BB233" s="91"/>
      <c r="BC233" s="91"/>
      <c r="BD233" s="91"/>
      <c r="BE233" s="91"/>
      <c r="BF233" s="91"/>
      <c r="BG233" s="91"/>
      <c r="BH233" s="91"/>
      <c r="BI233" s="91"/>
      <c r="BJ233" s="91"/>
    </row>
    <row r="234" spans="5:62" s="85" customFormat="1" x14ac:dyDescent="0.2">
      <c r="E234" s="86"/>
      <c r="F234" s="86"/>
      <c r="G234" s="87"/>
      <c r="J234" s="86"/>
      <c r="K234" s="86"/>
      <c r="M234" s="86"/>
      <c r="O234" s="86"/>
      <c r="P234" s="88"/>
      <c r="Q234" s="86"/>
      <c r="W234" s="86"/>
      <c r="X234" s="86"/>
      <c r="Z234" s="86"/>
      <c r="AC234" s="88"/>
      <c r="AD234" s="88"/>
      <c r="AE234" s="89"/>
      <c r="AF234" s="86"/>
      <c r="AG234" s="86"/>
      <c r="AH234" s="86"/>
      <c r="AI234" s="89"/>
      <c r="AJ234" s="89"/>
      <c r="AL234" s="87"/>
      <c r="AM234" s="86"/>
      <c r="AP234" s="87"/>
      <c r="AT234" s="90"/>
      <c r="AX234" s="91"/>
      <c r="AY234" s="91"/>
      <c r="AZ234" s="91"/>
      <c r="BA234" s="91"/>
      <c r="BB234" s="91"/>
      <c r="BC234" s="91"/>
      <c r="BD234" s="91"/>
      <c r="BE234" s="91"/>
      <c r="BF234" s="91"/>
      <c r="BG234" s="91"/>
      <c r="BH234" s="91"/>
      <c r="BI234" s="91"/>
      <c r="BJ234" s="91"/>
    </row>
    <row r="235" spans="5:62" s="85" customFormat="1" x14ac:dyDescent="0.2">
      <c r="E235" s="86"/>
      <c r="F235" s="86"/>
      <c r="G235" s="87"/>
      <c r="J235" s="86"/>
      <c r="K235" s="86"/>
      <c r="M235" s="86"/>
      <c r="O235" s="86"/>
      <c r="P235" s="88"/>
      <c r="Q235" s="86"/>
      <c r="W235" s="86"/>
      <c r="X235" s="86"/>
      <c r="Z235" s="86"/>
      <c r="AC235" s="88"/>
      <c r="AD235" s="88"/>
      <c r="AE235" s="89"/>
      <c r="AF235" s="86"/>
      <c r="AG235" s="86"/>
      <c r="AH235" s="86"/>
      <c r="AI235" s="89"/>
      <c r="AJ235" s="89"/>
      <c r="AL235" s="87"/>
      <c r="AM235" s="86"/>
      <c r="AP235" s="87"/>
      <c r="AT235" s="90"/>
      <c r="AX235" s="91"/>
      <c r="AY235" s="91"/>
      <c r="AZ235" s="91"/>
      <c r="BA235" s="91"/>
      <c r="BB235" s="91"/>
      <c r="BC235" s="91"/>
      <c r="BD235" s="91"/>
      <c r="BE235" s="91"/>
      <c r="BF235" s="91"/>
      <c r="BG235" s="91"/>
      <c r="BH235" s="91"/>
      <c r="BI235" s="91"/>
      <c r="BJ235" s="91"/>
    </row>
    <row r="236" spans="5:62" s="85" customFormat="1" x14ac:dyDescent="0.2">
      <c r="E236" s="86"/>
      <c r="F236" s="86"/>
      <c r="G236" s="87"/>
      <c r="J236" s="86"/>
      <c r="K236" s="86"/>
      <c r="M236" s="86"/>
      <c r="O236" s="86"/>
      <c r="P236" s="88"/>
      <c r="Q236" s="86"/>
      <c r="W236" s="86"/>
      <c r="X236" s="86"/>
      <c r="Z236" s="86"/>
      <c r="AC236" s="88"/>
      <c r="AD236" s="88"/>
      <c r="AE236" s="89"/>
      <c r="AF236" s="86"/>
      <c r="AG236" s="86"/>
      <c r="AH236" s="86"/>
      <c r="AI236" s="89"/>
      <c r="AJ236" s="89"/>
      <c r="AL236" s="87"/>
      <c r="AM236" s="86"/>
      <c r="AP236" s="87"/>
      <c r="AT236" s="90"/>
      <c r="AX236" s="91"/>
      <c r="AY236" s="91"/>
      <c r="AZ236" s="91"/>
      <c r="BA236" s="91"/>
      <c r="BB236" s="91"/>
      <c r="BC236" s="91"/>
      <c r="BD236" s="91"/>
      <c r="BE236" s="91"/>
      <c r="BF236" s="91"/>
      <c r="BG236" s="91"/>
      <c r="BH236" s="91"/>
      <c r="BI236" s="91"/>
      <c r="BJ236" s="91"/>
    </row>
    <row r="237" spans="5:62" s="85" customFormat="1" x14ac:dyDescent="0.2">
      <c r="E237" s="86"/>
      <c r="F237" s="86"/>
      <c r="G237" s="87"/>
      <c r="J237" s="86"/>
      <c r="K237" s="86"/>
      <c r="M237" s="86"/>
      <c r="O237" s="86"/>
      <c r="P237" s="88"/>
      <c r="Q237" s="86"/>
      <c r="W237" s="86"/>
      <c r="X237" s="86"/>
      <c r="Z237" s="86"/>
      <c r="AC237" s="88"/>
      <c r="AD237" s="88"/>
      <c r="AE237" s="89"/>
      <c r="AF237" s="86"/>
      <c r="AG237" s="86"/>
      <c r="AH237" s="86"/>
      <c r="AI237" s="89"/>
      <c r="AJ237" s="89"/>
      <c r="AL237" s="87"/>
      <c r="AM237" s="86"/>
      <c r="AP237" s="87"/>
      <c r="AT237" s="90"/>
      <c r="AX237" s="91"/>
      <c r="AY237" s="91"/>
      <c r="AZ237" s="91"/>
      <c r="BA237" s="91"/>
      <c r="BB237" s="91"/>
      <c r="BC237" s="91"/>
      <c r="BD237" s="91"/>
      <c r="BE237" s="91"/>
      <c r="BF237" s="91"/>
      <c r="BG237" s="91"/>
      <c r="BH237" s="91"/>
      <c r="BI237" s="91"/>
      <c r="BJ237" s="91"/>
    </row>
    <row r="238" spans="5:62" s="85" customFormat="1" x14ac:dyDescent="0.2">
      <c r="E238" s="86"/>
      <c r="F238" s="86"/>
      <c r="G238" s="87"/>
      <c r="J238" s="86"/>
      <c r="K238" s="86"/>
      <c r="M238" s="86"/>
      <c r="O238" s="86"/>
      <c r="P238" s="88"/>
      <c r="Q238" s="86"/>
      <c r="W238" s="86"/>
      <c r="X238" s="86"/>
      <c r="Z238" s="86"/>
      <c r="AC238" s="88"/>
      <c r="AD238" s="88"/>
      <c r="AE238" s="89"/>
      <c r="AF238" s="86"/>
      <c r="AG238" s="86"/>
      <c r="AH238" s="86"/>
      <c r="AI238" s="89"/>
      <c r="AJ238" s="89"/>
      <c r="AL238" s="87"/>
      <c r="AM238" s="86"/>
      <c r="AP238" s="87"/>
      <c r="AT238" s="90"/>
      <c r="AX238" s="91"/>
      <c r="AY238" s="91"/>
      <c r="AZ238" s="91"/>
      <c r="BA238" s="91"/>
      <c r="BB238" s="91"/>
      <c r="BC238" s="91"/>
      <c r="BD238" s="91"/>
      <c r="BE238" s="91"/>
      <c r="BF238" s="91"/>
      <c r="BG238" s="91"/>
      <c r="BH238" s="91"/>
      <c r="BI238" s="91"/>
      <c r="BJ238" s="91"/>
    </row>
    <row r="239" spans="5:62" s="85" customFormat="1" x14ac:dyDescent="0.2">
      <c r="E239" s="86"/>
      <c r="F239" s="86"/>
      <c r="G239" s="87"/>
      <c r="J239" s="86"/>
      <c r="K239" s="86"/>
      <c r="M239" s="86"/>
      <c r="O239" s="86"/>
      <c r="P239" s="88"/>
      <c r="Q239" s="86"/>
      <c r="W239" s="86"/>
      <c r="X239" s="86"/>
      <c r="Z239" s="86"/>
      <c r="AC239" s="88"/>
      <c r="AD239" s="88"/>
      <c r="AE239" s="89"/>
      <c r="AF239" s="86"/>
      <c r="AG239" s="86"/>
      <c r="AH239" s="86"/>
      <c r="AI239" s="89"/>
      <c r="AJ239" s="89"/>
      <c r="AL239" s="87"/>
      <c r="AM239" s="86"/>
      <c r="AP239" s="87"/>
      <c r="AT239" s="90"/>
      <c r="AX239" s="91"/>
      <c r="AY239" s="91"/>
      <c r="AZ239" s="91"/>
      <c r="BA239" s="91"/>
      <c r="BB239" s="91"/>
      <c r="BC239" s="91"/>
      <c r="BD239" s="91"/>
      <c r="BE239" s="91"/>
      <c r="BF239" s="91"/>
      <c r="BG239" s="91"/>
      <c r="BH239" s="91"/>
      <c r="BI239" s="91"/>
      <c r="BJ239" s="91"/>
    </row>
    <row r="240" spans="5:62" s="85" customFormat="1" x14ac:dyDescent="0.2">
      <c r="E240" s="86"/>
      <c r="F240" s="86"/>
      <c r="G240" s="87"/>
      <c r="J240" s="86"/>
      <c r="K240" s="86"/>
      <c r="M240" s="86"/>
      <c r="O240" s="86"/>
      <c r="P240" s="88"/>
      <c r="Q240" s="86"/>
      <c r="W240" s="86"/>
      <c r="X240" s="86"/>
      <c r="Z240" s="86"/>
      <c r="AC240" s="88"/>
      <c r="AD240" s="88"/>
      <c r="AE240" s="89"/>
      <c r="AF240" s="86"/>
      <c r="AG240" s="86"/>
      <c r="AH240" s="86"/>
      <c r="AI240" s="89"/>
      <c r="AJ240" s="89"/>
      <c r="AL240" s="87"/>
      <c r="AM240" s="86"/>
      <c r="AP240" s="87"/>
      <c r="AT240" s="90"/>
      <c r="AX240" s="91"/>
      <c r="AY240" s="91"/>
      <c r="AZ240" s="91"/>
      <c r="BA240" s="91"/>
      <c r="BB240" s="91"/>
      <c r="BC240" s="91"/>
      <c r="BD240" s="91"/>
      <c r="BE240" s="91"/>
      <c r="BF240" s="91"/>
      <c r="BG240" s="91"/>
      <c r="BH240" s="91"/>
      <c r="BI240" s="91"/>
      <c r="BJ240" s="91"/>
    </row>
    <row r="241" spans="5:62" s="85" customFormat="1" x14ac:dyDescent="0.2">
      <c r="E241" s="86"/>
      <c r="F241" s="86"/>
      <c r="G241" s="87"/>
      <c r="J241" s="86"/>
      <c r="K241" s="86"/>
      <c r="M241" s="86"/>
      <c r="O241" s="86"/>
      <c r="P241" s="88"/>
      <c r="Q241" s="86"/>
      <c r="W241" s="86"/>
      <c r="X241" s="86"/>
      <c r="Z241" s="86"/>
      <c r="AC241" s="88"/>
      <c r="AD241" s="88"/>
      <c r="AE241" s="89"/>
      <c r="AF241" s="86"/>
      <c r="AG241" s="86"/>
      <c r="AH241" s="86"/>
      <c r="AI241" s="89"/>
      <c r="AJ241" s="89"/>
      <c r="AL241" s="87"/>
      <c r="AM241" s="86"/>
      <c r="AP241" s="87"/>
      <c r="AT241" s="90"/>
      <c r="AX241" s="91"/>
      <c r="AY241" s="91"/>
      <c r="AZ241" s="91"/>
      <c r="BA241" s="91"/>
      <c r="BB241" s="91"/>
      <c r="BC241" s="91"/>
      <c r="BD241" s="91"/>
      <c r="BE241" s="91"/>
      <c r="BF241" s="91"/>
      <c r="BG241" s="91"/>
      <c r="BH241" s="91"/>
      <c r="BI241" s="91"/>
      <c r="BJ241" s="91"/>
    </row>
    <row r="242" spans="5:62" s="85" customFormat="1" x14ac:dyDescent="0.2">
      <c r="E242" s="86"/>
      <c r="F242" s="86"/>
      <c r="G242" s="87"/>
      <c r="J242" s="86"/>
      <c r="K242" s="86"/>
      <c r="M242" s="86"/>
      <c r="O242" s="86"/>
      <c r="P242" s="88"/>
      <c r="Q242" s="86"/>
      <c r="W242" s="86"/>
      <c r="X242" s="86"/>
      <c r="Z242" s="86"/>
      <c r="AC242" s="88"/>
      <c r="AD242" s="88"/>
      <c r="AE242" s="89"/>
      <c r="AF242" s="86"/>
      <c r="AG242" s="86"/>
      <c r="AH242" s="86"/>
      <c r="AI242" s="89"/>
      <c r="AJ242" s="89"/>
      <c r="AL242" s="87"/>
      <c r="AM242" s="86"/>
      <c r="AP242" s="87"/>
      <c r="AT242" s="90"/>
      <c r="AX242" s="91"/>
      <c r="AY242" s="91"/>
      <c r="AZ242" s="91"/>
      <c r="BA242" s="91"/>
      <c r="BB242" s="91"/>
      <c r="BC242" s="91"/>
      <c r="BD242" s="91"/>
      <c r="BE242" s="91"/>
      <c r="BF242" s="91"/>
      <c r="BG242" s="91"/>
      <c r="BH242" s="91"/>
      <c r="BI242" s="91"/>
      <c r="BJ242" s="91"/>
    </row>
    <row r="243" spans="5:62" s="85" customFormat="1" x14ac:dyDescent="0.2">
      <c r="E243" s="86"/>
      <c r="F243" s="86"/>
      <c r="G243" s="87"/>
      <c r="J243" s="86"/>
      <c r="K243" s="86"/>
      <c r="M243" s="86"/>
      <c r="O243" s="86"/>
      <c r="P243" s="88"/>
      <c r="Q243" s="86"/>
      <c r="W243" s="86"/>
      <c r="X243" s="86"/>
      <c r="Z243" s="86"/>
      <c r="AC243" s="88"/>
      <c r="AD243" s="88"/>
      <c r="AE243" s="89"/>
      <c r="AF243" s="86"/>
      <c r="AG243" s="86"/>
      <c r="AH243" s="86"/>
      <c r="AI243" s="89"/>
      <c r="AJ243" s="89"/>
      <c r="AL243" s="87"/>
      <c r="AM243" s="86"/>
      <c r="AP243" s="87"/>
      <c r="AT243" s="90"/>
      <c r="AX243" s="91"/>
      <c r="AY243" s="91"/>
      <c r="AZ243" s="91"/>
      <c r="BA243" s="91"/>
      <c r="BB243" s="91"/>
      <c r="BC243" s="91"/>
      <c r="BD243" s="91"/>
      <c r="BE243" s="91"/>
      <c r="BF243" s="91"/>
      <c r="BG243" s="91"/>
      <c r="BH243" s="91"/>
      <c r="BI243" s="91"/>
      <c r="BJ243" s="91"/>
    </row>
    <row r="244" spans="5:62" s="85" customFormat="1" x14ac:dyDescent="0.2">
      <c r="E244" s="86"/>
      <c r="F244" s="86"/>
      <c r="G244" s="87"/>
      <c r="J244" s="86"/>
      <c r="K244" s="86"/>
      <c r="M244" s="86"/>
      <c r="O244" s="86"/>
      <c r="P244" s="88"/>
      <c r="Q244" s="86"/>
      <c r="W244" s="86"/>
      <c r="X244" s="86"/>
      <c r="Z244" s="86"/>
      <c r="AC244" s="88"/>
      <c r="AD244" s="88"/>
      <c r="AE244" s="89"/>
      <c r="AF244" s="86"/>
      <c r="AG244" s="86"/>
      <c r="AH244" s="86"/>
      <c r="AI244" s="89"/>
      <c r="AJ244" s="89"/>
      <c r="AL244" s="87"/>
      <c r="AM244" s="86"/>
      <c r="AP244" s="87"/>
      <c r="AT244" s="90"/>
      <c r="AX244" s="91"/>
      <c r="AY244" s="91"/>
      <c r="AZ244" s="91"/>
      <c r="BA244" s="91"/>
      <c r="BB244" s="91"/>
      <c r="BC244" s="91"/>
      <c r="BD244" s="91"/>
      <c r="BE244" s="91"/>
      <c r="BF244" s="91"/>
      <c r="BG244" s="91"/>
      <c r="BH244" s="91"/>
      <c r="BI244" s="91"/>
      <c r="BJ244" s="91"/>
    </row>
    <row r="245" spans="5:62" s="85" customFormat="1" x14ac:dyDescent="0.2">
      <c r="E245" s="86"/>
      <c r="F245" s="86"/>
      <c r="G245" s="87"/>
      <c r="J245" s="86"/>
      <c r="K245" s="86"/>
      <c r="M245" s="86"/>
      <c r="O245" s="86"/>
      <c r="P245" s="88"/>
      <c r="Q245" s="86"/>
      <c r="W245" s="86"/>
      <c r="X245" s="86"/>
      <c r="Z245" s="86"/>
      <c r="AC245" s="88"/>
      <c r="AD245" s="88"/>
      <c r="AE245" s="89"/>
      <c r="AF245" s="86"/>
      <c r="AG245" s="86"/>
      <c r="AH245" s="86"/>
      <c r="AI245" s="89"/>
      <c r="AJ245" s="89"/>
      <c r="AL245" s="87"/>
      <c r="AM245" s="86"/>
      <c r="AP245" s="87"/>
      <c r="AT245" s="90"/>
      <c r="AX245" s="91"/>
      <c r="AY245" s="91"/>
      <c r="AZ245" s="91"/>
      <c r="BA245" s="91"/>
      <c r="BB245" s="91"/>
      <c r="BC245" s="91"/>
      <c r="BD245" s="91"/>
      <c r="BE245" s="91"/>
      <c r="BF245" s="91"/>
      <c r="BG245" s="91"/>
      <c r="BH245" s="91"/>
      <c r="BI245" s="91"/>
      <c r="BJ245" s="91"/>
    </row>
    <row r="246" spans="5:62" s="85" customFormat="1" x14ac:dyDescent="0.2">
      <c r="E246" s="86"/>
      <c r="F246" s="86"/>
      <c r="G246" s="87"/>
      <c r="J246" s="86"/>
      <c r="K246" s="86"/>
      <c r="M246" s="86"/>
      <c r="O246" s="86"/>
      <c r="P246" s="88"/>
      <c r="Q246" s="86"/>
      <c r="W246" s="86"/>
      <c r="X246" s="86"/>
      <c r="Z246" s="86"/>
      <c r="AC246" s="88"/>
      <c r="AD246" s="88"/>
      <c r="AE246" s="89"/>
      <c r="AF246" s="86"/>
      <c r="AG246" s="86"/>
      <c r="AH246" s="86"/>
      <c r="AI246" s="89"/>
      <c r="AJ246" s="89"/>
      <c r="AL246" s="87"/>
      <c r="AM246" s="86"/>
      <c r="AP246" s="87"/>
      <c r="AT246" s="90"/>
      <c r="AX246" s="91"/>
      <c r="AY246" s="91"/>
      <c r="AZ246" s="91"/>
      <c r="BA246" s="91"/>
      <c r="BB246" s="91"/>
      <c r="BC246" s="91"/>
      <c r="BD246" s="91"/>
      <c r="BE246" s="91"/>
      <c r="BF246" s="91"/>
      <c r="BG246" s="91"/>
      <c r="BH246" s="91"/>
      <c r="BI246" s="91"/>
      <c r="BJ246" s="91"/>
    </row>
    <row r="247" spans="5:62" s="85" customFormat="1" x14ac:dyDescent="0.2">
      <c r="E247" s="86"/>
      <c r="F247" s="86"/>
      <c r="G247" s="87"/>
      <c r="J247" s="86"/>
      <c r="K247" s="86"/>
      <c r="M247" s="86"/>
      <c r="O247" s="86"/>
      <c r="P247" s="88"/>
      <c r="Q247" s="86"/>
      <c r="W247" s="86"/>
      <c r="X247" s="86"/>
      <c r="Z247" s="86"/>
      <c r="AC247" s="88"/>
      <c r="AD247" s="88"/>
      <c r="AE247" s="89"/>
      <c r="AF247" s="86"/>
      <c r="AG247" s="86"/>
      <c r="AH247" s="86"/>
      <c r="AI247" s="89"/>
      <c r="AJ247" s="89"/>
      <c r="AL247" s="87"/>
      <c r="AM247" s="86"/>
      <c r="AP247" s="87"/>
      <c r="AT247" s="90"/>
      <c r="AX247" s="91"/>
      <c r="AY247" s="91"/>
      <c r="AZ247" s="91"/>
      <c r="BA247" s="91"/>
      <c r="BB247" s="91"/>
      <c r="BC247" s="91"/>
      <c r="BD247" s="91"/>
      <c r="BE247" s="91"/>
      <c r="BF247" s="91"/>
      <c r="BG247" s="91"/>
      <c r="BH247" s="91"/>
      <c r="BI247" s="91"/>
      <c r="BJ247" s="91"/>
    </row>
    <row r="248" spans="5:62" s="85" customFormat="1" x14ac:dyDescent="0.2">
      <c r="E248" s="86"/>
      <c r="F248" s="86"/>
      <c r="G248" s="87"/>
      <c r="J248" s="86"/>
      <c r="K248" s="86"/>
      <c r="M248" s="86"/>
      <c r="O248" s="86"/>
      <c r="P248" s="88"/>
      <c r="Q248" s="86"/>
      <c r="W248" s="86"/>
      <c r="X248" s="86"/>
      <c r="Z248" s="86"/>
      <c r="AC248" s="88"/>
      <c r="AD248" s="88"/>
      <c r="AE248" s="89"/>
      <c r="AF248" s="86"/>
      <c r="AG248" s="86"/>
      <c r="AH248" s="86"/>
      <c r="AI248" s="89"/>
      <c r="AJ248" s="89"/>
      <c r="AL248" s="87"/>
      <c r="AM248" s="86"/>
      <c r="AP248" s="87"/>
      <c r="AT248" s="90"/>
      <c r="AX248" s="91"/>
      <c r="AY248" s="91"/>
      <c r="AZ248" s="91"/>
      <c r="BA248" s="91"/>
      <c r="BB248" s="91"/>
      <c r="BC248" s="91"/>
      <c r="BD248" s="91"/>
      <c r="BE248" s="91"/>
      <c r="BF248" s="91"/>
      <c r="BG248" s="91"/>
      <c r="BH248" s="91"/>
      <c r="BI248" s="91"/>
      <c r="BJ248" s="91"/>
    </row>
    <row r="249" spans="5:62" s="85" customFormat="1" x14ac:dyDescent="0.2">
      <c r="E249" s="86"/>
      <c r="F249" s="86"/>
      <c r="G249" s="87"/>
      <c r="J249" s="86"/>
      <c r="K249" s="86"/>
      <c r="M249" s="86"/>
      <c r="O249" s="86"/>
      <c r="P249" s="88"/>
      <c r="Q249" s="86"/>
      <c r="W249" s="86"/>
      <c r="X249" s="86"/>
      <c r="Z249" s="86"/>
      <c r="AC249" s="88"/>
      <c r="AD249" s="88"/>
      <c r="AE249" s="89"/>
      <c r="AF249" s="86"/>
      <c r="AG249" s="86"/>
      <c r="AH249" s="86"/>
      <c r="AI249" s="89"/>
      <c r="AJ249" s="89"/>
      <c r="AL249" s="87"/>
      <c r="AM249" s="86"/>
      <c r="AP249" s="87"/>
      <c r="AT249" s="90"/>
      <c r="AX249" s="91"/>
      <c r="AY249" s="91"/>
      <c r="AZ249" s="91"/>
      <c r="BA249" s="91"/>
      <c r="BB249" s="91"/>
      <c r="BC249" s="91"/>
      <c r="BD249" s="91"/>
      <c r="BE249" s="91"/>
      <c r="BF249" s="91"/>
      <c r="BG249" s="91"/>
      <c r="BH249" s="91"/>
      <c r="BI249" s="91"/>
      <c r="BJ249" s="91"/>
    </row>
    <row r="250" spans="5:62" s="85" customFormat="1" x14ac:dyDescent="0.2">
      <c r="E250" s="86"/>
      <c r="F250" s="86"/>
      <c r="G250" s="87"/>
      <c r="J250" s="86"/>
      <c r="K250" s="86"/>
      <c r="M250" s="86"/>
      <c r="O250" s="86"/>
      <c r="P250" s="88"/>
      <c r="Q250" s="86"/>
      <c r="W250" s="86"/>
      <c r="X250" s="86"/>
      <c r="Z250" s="86"/>
      <c r="AC250" s="88"/>
      <c r="AD250" s="88"/>
      <c r="AE250" s="89"/>
      <c r="AF250" s="86"/>
      <c r="AG250" s="86"/>
      <c r="AH250" s="86"/>
      <c r="AI250" s="89"/>
      <c r="AJ250" s="89"/>
      <c r="AL250" s="87"/>
      <c r="AM250" s="86"/>
      <c r="AP250" s="87"/>
      <c r="AT250" s="90"/>
      <c r="AX250" s="91"/>
      <c r="AY250" s="91"/>
      <c r="AZ250" s="91"/>
      <c r="BA250" s="91"/>
      <c r="BB250" s="91"/>
      <c r="BC250" s="91"/>
      <c r="BD250" s="91"/>
      <c r="BE250" s="91"/>
      <c r="BF250" s="91"/>
      <c r="BG250" s="91"/>
      <c r="BH250" s="91"/>
      <c r="BI250" s="91"/>
      <c r="BJ250" s="91"/>
    </row>
    <row r="251" spans="5:62" s="85" customFormat="1" x14ac:dyDescent="0.2">
      <c r="E251" s="86"/>
      <c r="F251" s="86"/>
      <c r="G251" s="87"/>
      <c r="J251" s="86"/>
      <c r="K251" s="86"/>
      <c r="M251" s="86"/>
      <c r="O251" s="86"/>
      <c r="P251" s="88"/>
      <c r="Q251" s="86"/>
      <c r="W251" s="86"/>
      <c r="X251" s="86"/>
      <c r="Z251" s="86"/>
      <c r="AC251" s="88"/>
      <c r="AD251" s="88"/>
      <c r="AE251" s="89"/>
      <c r="AF251" s="86"/>
      <c r="AG251" s="86"/>
      <c r="AH251" s="86"/>
      <c r="AI251" s="89"/>
      <c r="AJ251" s="89"/>
      <c r="AL251" s="87"/>
      <c r="AM251" s="86"/>
      <c r="AP251" s="87"/>
      <c r="AT251" s="90"/>
      <c r="AX251" s="91"/>
      <c r="AY251" s="91"/>
      <c r="AZ251" s="91"/>
      <c r="BA251" s="91"/>
      <c r="BB251" s="91"/>
      <c r="BC251" s="91"/>
      <c r="BD251" s="91"/>
      <c r="BE251" s="91"/>
      <c r="BF251" s="91"/>
      <c r="BG251" s="91"/>
      <c r="BH251" s="91"/>
      <c r="BI251" s="91"/>
      <c r="BJ251" s="91"/>
    </row>
    <row r="252" spans="5:62" s="85" customFormat="1" x14ac:dyDescent="0.2">
      <c r="E252" s="86"/>
      <c r="F252" s="86"/>
      <c r="G252" s="87"/>
      <c r="J252" s="86"/>
      <c r="K252" s="86"/>
      <c r="M252" s="86"/>
      <c r="O252" s="86"/>
      <c r="P252" s="88"/>
      <c r="Q252" s="86"/>
      <c r="W252" s="86"/>
      <c r="X252" s="86"/>
      <c r="Z252" s="86"/>
      <c r="AC252" s="88"/>
      <c r="AD252" s="88"/>
      <c r="AE252" s="89"/>
      <c r="AF252" s="86"/>
      <c r="AG252" s="86"/>
      <c r="AH252" s="86"/>
      <c r="AI252" s="89"/>
      <c r="AJ252" s="89"/>
      <c r="AL252" s="87"/>
      <c r="AM252" s="86"/>
      <c r="AP252" s="87"/>
      <c r="AT252" s="90"/>
      <c r="AX252" s="91"/>
      <c r="AY252" s="91"/>
      <c r="AZ252" s="91"/>
      <c r="BA252" s="91"/>
      <c r="BB252" s="91"/>
      <c r="BC252" s="91"/>
      <c r="BD252" s="91"/>
      <c r="BE252" s="91"/>
      <c r="BF252" s="91"/>
      <c r="BG252" s="91"/>
      <c r="BH252" s="91"/>
      <c r="BI252" s="91"/>
      <c r="BJ252" s="91"/>
    </row>
    <row r="253" spans="5:62" s="85" customFormat="1" x14ac:dyDescent="0.2">
      <c r="E253" s="86"/>
      <c r="F253" s="86"/>
      <c r="G253" s="87"/>
      <c r="J253" s="86"/>
      <c r="K253" s="86"/>
      <c r="M253" s="86"/>
      <c r="O253" s="86"/>
      <c r="P253" s="88"/>
      <c r="Q253" s="86"/>
      <c r="W253" s="86"/>
      <c r="X253" s="86"/>
      <c r="Z253" s="86"/>
      <c r="AC253" s="88"/>
      <c r="AD253" s="88"/>
      <c r="AE253" s="89"/>
      <c r="AF253" s="86"/>
      <c r="AG253" s="86"/>
      <c r="AH253" s="86"/>
      <c r="AI253" s="89"/>
      <c r="AJ253" s="89"/>
      <c r="AL253" s="87"/>
      <c r="AM253" s="86"/>
      <c r="AP253" s="87"/>
      <c r="AT253" s="90"/>
      <c r="AX253" s="91"/>
      <c r="AY253" s="91"/>
      <c r="AZ253" s="91"/>
      <c r="BA253" s="91"/>
      <c r="BB253" s="91"/>
      <c r="BC253" s="91"/>
      <c r="BD253" s="91"/>
      <c r="BE253" s="91"/>
      <c r="BF253" s="91"/>
      <c r="BG253" s="91"/>
      <c r="BH253" s="91"/>
      <c r="BI253" s="91"/>
      <c r="BJ253" s="91"/>
    </row>
    <row r="254" spans="5:62" s="85" customFormat="1" x14ac:dyDescent="0.2">
      <c r="E254" s="86"/>
      <c r="F254" s="86"/>
      <c r="G254" s="87"/>
      <c r="J254" s="86"/>
      <c r="K254" s="86"/>
      <c r="M254" s="86"/>
      <c r="O254" s="86"/>
      <c r="P254" s="88"/>
      <c r="Q254" s="86"/>
      <c r="W254" s="86"/>
      <c r="X254" s="86"/>
      <c r="Z254" s="86"/>
      <c r="AC254" s="88"/>
      <c r="AD254" s="88"/>
      <c r="AE254" s="89"/>
      <c r="AF254" s="86"/>
      <c r="AG254" s="86"/>
      <c r="AH254" s="86"/>
      <c r="AI254" s="89"/>
      <c r="AJ254" s="89"/>
      <c r="AL254" s="87"/>
      <c r="AM254" s="86"/>
      <c r="AP254" s="87"/>
      <c r="AT254" s="90"/>
      <c r="AX254" s="91"/>
      <c r="AY254" s="91"/>
      <c r="AZ254" s="91"/>
      <c r="BA254" s="91"/>
      <c r="BB254" s="91"/>
      <c r="BC254" s="91"/>
      <c r="BD254" s="91"/>
      <c r="BE254" s="91"/>
      <c r="BF254" s="91"/>
      <c r="BG254" s="91"/>
      <c r="BH254" s="91"/>
      <c r="BI254" s="91"/>
      <c r="BJ254" s="91"/>
    </row>
    <row r="255" spans="5:62" s="85" customFormat="1" x14ac:dyDescent="0.2">
      <c r="E255" s="86"/>
      <c r="F255" s="86"/>
      <c r="G255" s="87"/>
      <c r="J255" s="86"/>
      <c r="K255" s="86"/>
      <c r="M255" s="86"/>
      <c r="O255" s="86"/>
      <c r="P255" s="88"/>
      <c r="Q255" s="86"/>
      <c r="W255" s="86"/>
      <c r="X255" s="86"/>
      <c r="Z255" s="86"/>
      <c r="AC255" s="88"/>
      <c r="AD255" s="88"/>
      <c r="AE255" s="89"/>
      <c r="AF255" s="86"/>
      <c r="AG255" s="86"/>
      <c r="AH255" s="86"/>
      <c r="AI255" s="89"/>
      <c r="AJ255" s="89"/>
      <c r="AL255" s="87"/>
      <c r="AM255" s="86"/>
      <c r="AP255" s="87"/>
      <c r="AT255" s="90"/>
      <c r="AX255" s="91"/>
      <c r="AY255" s="91"/>
      <c r="AZ255" s="91"/>
      <c r="BA255" s="91"/>
      <c r="BB255" s="91"/>
      <c r="BC255" s="91"/>
      <c r="BD255" s="91"/>
      <c r="BE255" s="91"/>
      <c r="BF255" s="91"/>
      <c r="BG255" s="91"/>
      <c r="BH255" s="91"/>
      <c r="BI255" s="91"/>
      <c r="BJ255" s="91"/>
    </row>
    <row r="256" spans="5:62" s="85" customFormat="1" x14ac:dyDescent="0.2">
      <c r="E256" s="86"/>
      <c r="F256" s="86"/>
      <c r="G256" s="87"/>
      <c r="J256" s="86"/>
      <c r="K256" s="86"/>
      <c r="M256" s="86"/>
      <c r="O256" s="86"/>
      <c r="P256" s="88"/>
      <c r="Q256" s="86"/>
      <c r="W256" s="86"/>
      <c r="X256" s="86"/>
      <c r="Z256" s="86"/>
      <c r="AC256" s="88"/>
      <c r="AD256" s="88"/>
      <c r="AE256" s="89"/>
      <c r="AF256" s="86"/>
      <c r="AG256" s="86"/>
      <c r="AH256" s="86"/>
      <c r="AI256" s="89"/>
      <c r="AJ256" s="89"/>
      <c r="AL256" s="87"/>
      <c r="AM256" s="86"/>
      <c r="AP256" s="87"/>
      <c r="AT256" s="90"/>
      <c r="AX256" s="91"/>
      <c r="AY256" s="91"/>
      <c r="AZ256" s="91"/>
      <c r="BA256" s="91"/>
      <c r="BB256" s="91"/>
      <c r="BC256" s="91"/>
      <c r="BD256" s="91"/>
      <c r="BE256" s="91"/>
      <c r="BF256" s="91"/>
      <c r="BG256" s="91"/>
      <c r="BH256" s="91"/>
      <c r="BI256" s="91"/>
      <c r="BJ256" s="91"/>
    </row>
    <row r="257" spans="5:62" s="85" customFormat="1" x14ac:dyDescent="0.2">
      <c r="E257" s="86"/>
      <c r="F257" s="86"/>
      <c r="G257" s="87"/>
      <c r="J257" s="86"/>
      <c r="K257" s="86"/>
      <c r="M257" s="86"/>
      <c r="O257" s="86"/>
      <c r="P257" s="88"/>
      <c r="Q257" s="86"/>
      <c r="W257" s="86"/>
      <c r="X257" s="86"/>
      <c r="Z257" s="86"/>
      <c r="AC257" s="88"/>
      <c r="AD257" s="88"/>
      <c r="AE257" s="89"/>
      <c r="AF257" s="86"/>
      <c r="AG257" s="86"/>
      <c r="AH257" s="86"/>
      <c r="AI257" s="89"/>
      <c r="AJ257" s="89"/>
      <c r="AL257" s="87"/>
      <c r="AM257" s="86"/>
      <c r="AP257" s="87"/>
      <c r="AT257" s="90"/>
      <c r="AX257" s="91"/>
      <c r="AY257" s="91"/>
      <c r="AZ257" s="91"/>
      <c r="BA257" s="91"/>
      <c r="BB257" s="91"/>
      <c r="BC257" s="91"/>
      <c r="BD257" s="91"/>
      <c r="BE257" s="91"/>
      <c r="BF257" s="91"/>
      <c r="BG257" s="91"/>
      <c r="BH257" s="91"/>
      <c r="BI257" s="91"/>
      <c r="BJ257" s="91"/>
    </row>
    <row r="258" spans="5:62" s="85" customFormat="1" x14ac:dyDescent="0.2">
      <c r="E258" s="86"/>
      <c r="F258" s="86"/>
      <c r="G258" s="87"/>
      <c r="J258" s="86"/>
      <c r="K258" s="86"/>
      <c r="M258" s="86"/>
      <c r="O258" s="86"/>
      <c r="P258" s="88"/>
      <c r="Q258" s="86"/>
      <c r="W258" s="86"/>
      <c r="X258" s="86"/>
      <c r="Z258" s="86"/>
      <c r="AC258" s="88"/>
      <c r="AD258" s="88"/>
      <c r="AE258" s="89"/>
      <c r="AF258" s="86"/>
      <c r="AG258" s="86"/>
      <c r="AH258" s="86"/>
      <c r="AI258" s="89"/>
      <c r="AJ258" s="89"/>
      <c r="AL258" s="87"/>
      <c r="AM258" s="86"/>
      <c r="AP258" s="87"/>
      <c r="AT258" s="90"/>
      <c r="AX258" s="91"/>
      <c r="AY258" s="91"/>
      <c r="AZ258" s="91"/>
      <c r="BA258" s="91"/>
      <c r="BB258" s="91"/>
      <c r="BC258" s="91"/>
      <c r="BD258" s="91"/>
      <c r="BE258" s="91"/>
      <c r="BF258" s="91"/>
      <c r="BG258" s="91"/>
      <c r="BH258" s="91"/>
      <c r="BI258" s="91"/>
      <c r="BJ258" s="91"/>
    </row>
    <row r="259" spans="5:62" s="85" customFormat="1" x14ac:dyDescent="0.2">
      <c r="E259" s="86"/>
      <c r="F259" s="86"/>
      <c r="G259" s="87"/>
      <c r="J259" s="86"/>
      <c r="K259" s="86"/>
      <c r="M259" s="86"/>
      <c r="O259" s="86"/>
      <c r="P259" s="88"/>
      <c r="Q259" s="86"/>
      <c r="W259" s="86"/>
      <c r="X259" s="86"/>
      <c r="Z259" s="86"/>
      <c r="AC259" s="88"/>
      <c r="AD259" s="88"/>
      <c r="AE259" s="89"/>
      <c r="AF259" s="86"/>
      <c r="AG259" s="86"/>
      <c r="AH259" s="86"/>
      <c r="AI259" s="89"/>
      <c r="AJ259" s="89"/>
      <c r="AL259" s="87"/>
      <c r="AM259" s="86"/>
      <c r="AP259" s="87"/>
      <c r="AT259" s="90"/>
      <c r="AX259" s="91"/>
      <c r="AY259" s="91"/>
      <c r="AZ259" s="91"/>
      <c r="BA259" s="91"/>
      <c r="BB259" s="91"/>
      <c r="BC259" s="91"/>
      <c r="BD259" s="91"/>
      <c r="BE259" s="91"/>
      <c r="BF259" s="91"/>
      <c r="BG259" s="91"/>
      <c r="BH259" s="91"/>
      <c r="BI259" s="91"/>
      <c r="BJ259" s="91"/>
    </row>
    <row r="260" spans="5:62" s="85" customFormat="1" x14ac:dyDescent="0.2">
      <c r="E260" s="86"/>
      <c r="F260" s="86"/>
      <c r="G260" s="87"/>
      <c r="J260" s="86"/>
      <c r="K260" s="86"/>
      <c r="M260" s="86"/>
      <c r="O260" s="86"/>
      <c r="P260" s="88"/>
      <c r="Q260" s="86"/>
      <c r="W260" s="86"/>
      <c r="X260" s="86"/>
      <c r="Z260" s="86"/>
      <c r="AC260" s="88"/>
      <c r="AD260" s="88"/>
      <c r="AE260" s="89"/>
      <c r="AF260" s="86"/>
      <c r="AG260" s="86"/>
      <c r="AH260" s="86"/>
      <c r="AI260" s="89"/>
      <c r="AJ260" s="89"/>
      <c r="AL260" s="87"/>
      <c r="AM260" s="86"/>
      <c r="AP260" s="87"/>
      <c r="AT260" s="90"/>
      <c r="AX260" s="91"/>
      <c r="AY260" s="91"/>
      <c r="AZ260" s="91"/>
      <c r="BA260" s="91"/>
      <c r="BB260" s="91"/>
      <c r="BC260" s="91"/>
      <c r="BD260" s="91"/>
      <c r="BE260" s="91"/>
      <c r="BF260" s="91"/>
      <c r="BG260" s="91"/>
      <c r="BH260" s="91"/>
      <c r="BI260" s="91"/>
      <c r="BJ260" s="91"/>
    </row>
    <row r="261" spans="5:62" s="85" customFormat="1" x14ac:dyDescent="0.2">
      <c r="E261" s="86"/>
      <c r="F261" s="86"/>
      <c r="G261" s="87"/>
      <c r="J261" s="86"/>
      <c r="K261" s="86"/>
      <c r="M261" s="86"/>
      <c r="O261" s="86"/>
      <c r="P261" s="88"/>
      <c r="Q261" s="86"/>
      <c r="W261" s="86"/>
      <c r="X261" s="86"/>
      <c r="Z261" s="86"/>
      <c r="AC261" s="88"/>
      <c r="AD261" s="88"/>
      <c r="AE261" s="89"/>
      <c r="AF261" s="86"/>
      <c r="AG261" s="86"/>
      <c r="AH261" s="86"/>
      <c r="AI261" s="89"/>
      <c r="AJ261" s="89"/>
      <c r="AL261" s="87"/>
      <c r="AM261" s="86"/>
      <c r="AP261" s="87"/>
      <c r="AT261" s="90"/>
      <c r="AX261" s="91"/>
      <c r="AY261" s="91"/>
      <c r="AZ261" s="91"/>
      <c r="BA261" s="91"/>
      <c r="BB261" s="91"/>
      <c r="BC261" s="91"/>
      <c r="BD261" s="91"/>
      <c r="BE261" s="91"/>
      <c r="BF261" s="91"/>
      <c r="BG261" s="91"/>
      <c r="BH261" s="91"/>
      <c r="BI261" s="91"/>
      <c r="BJ261" s="91"/>
    </row>
    <row r="262" spans="5:62" s="85" customFormat="1" x14ac:dyDescent="0.2">
      <c r="E262" s="86"/>
      <c r="F262" s="86"/>
      <c r="G262" s="87"/>
      <c r="J262" s="86"/>
      <c r="K262" s="86"/>
      <c r="M262" s="86"/>
      <c r="O262" s="86"/>
      <c r="P262" s="88"/>
      <c r="Q262" s="86"/>
      <c r="W262" s="86"/>
      <c r="X262" s="86"/>
      <c r="Z262" s="86"/>
      <c r="AC262" s="88"/>
      <c r="AD262" s="88"/>
      <c r="AE262" s="89"/>
      <c r="AF262" s="86"/>
      <c r="AG262" s="86"/>
      <c r="AH262" s="86"/>
      <c r="AI262" s="89"/>
      <c r="AJ262" s="89"/>
      <c r="AL262" s="87"/>
      <c r="AM262" s="86"/>
      <c r="AP262" s="87"/>
      <c r="AT262" s="90"/>
      <c r="AX262" s="91"/>
      <c r="AY262" s="91"/>
      <c r="AZ262" s="91"/>
      <c r="BA262" s="91"/>
      <c r="BB262" s="91"/>
      <c r="BC262" s="91"/>
      <c r="BD262" s="91"/>
      <c r="BE262" s="91"/>
      <c r="BF262" s="91"/>
      <c r="BG262" s="91"/>
      <c r="BH262" s="91"/>
      <c r="BI262" s="91"/>
      <c r="BJ262" s="91"/>
    </row>
    <row r="263" spans="5:62" s="85" customFormat="1" x14ac:dyDescent="0.2">
      <c r="E263" s="86"/>
      <c r="F263" s="86"/>
      <c r="G263" s="87"/>
      <c r="J263" s="86"/>
      <c r="K263" s="86"/>
      <c r="M263" s="86"/>
      <c r="O263" s="86"/>
      <c r="P263" s="88"/>
      <c r="Q263" s="86"/>
      <c r="W263" s="86"/>
      <c r="X263" s="86"/>
      <c r="Z263" s="86"/>
      <c r="AC263" s="88"/>
      <c r="AD263" s="88"/>
      <c r="AE263" s="89"/>
      <c r="AF263" s="86"/>
      <c r="AG263" s="86"/>
      <c r="AH263" s="86"/>
      <c r="AI263" s="89"/>
      <c r="AJ263" s="89"/>
      <c r="AL263" s="87"/>
      <c r="AM263" s="86"/>
      <c r="AP263" s="87"/>
      <c r="AT263" s="90"/>
      <c r="AX263" s="91"/>
      <c r="AY263" s="91"/>
      <c r="AZ263" s="91"/>
      <c r="BA263" s="91"/>
      <c r="BB263" s="91"/>
      <c r="BC263" s="91"/>
      <c r="BD263" s="91"/>
      <c r="BE263" s="91"/>
      <c r="BF263" s="91"/>
      <c r="BG263" s="91"/>
      <c r="BH263" s="91"/>
      <c r="BI263" s="91"/>
      <c r="BJ263" s="91"/>
    </row>
    <row r="264" spans="5:62" s="85" customFormat="1" x14ac:dyDescent="0.2">
      <c r="E264" s="86"/>
      <c r="F264" s="86"/>
      <c r="G264" s="87"/>
      <c r="J264" s="86"/>
      <c r="K264" s="86"/>
      <c r="M264" s="86"/>
      <c r="O264" s="86"/>
      <c r="P264" s="88"/>
      <c r="Q264" s="86"/>
      <c r="W264" s="86"/>
      <c r="X264" s="86"/>
      <c r="Z264" s="86"/>
      <c r="AC264" s="88"/>
      <c r="AD264" s="88"/>
      <c r="AE264" s="89"/>
      <c r="AF264" s="86"/>
      <c r="AG264" s="86"/>
      <c r="AH264" s="86"/>
      <c r="AI264" s="89"/>
      <c r="AJ264" s="89"/>
      <c r="AL264" s="87"/>
      <c r="AM264" s="86"/>
      <c r="AP264" s="87"/>
      <c r="AT264" s="90"/>
      <c r="AX264" s="91"/>
      <c r="AY264" s="91"/>
      <c r="AZ264" s="91"/>
      <c r="BA264" s="91"/>
      <c r="BB264" s="91"/>
      <c r="BC264" s="91"/>
      <c r="BD264" s="91"/>
      <c r="BE264" s="91"/>
      <c r="BF264" s="91"/>
      <c r="BG264" s="91"/>
      <c r="BH264" s="91"/>
      <c r="BI264" s="91"/>
      <c r="BJ264" s="91"/>
    </row>
    <row r="265" spans="5:62" s="85" customFormat="1" x14ac:dyDescent="0.2">
      <c r="E265" s="86"/>
      <c r="F265" s="86"/>
      <c r="G265" s="87"/>
      <c r="J265" s="86"/>
      <c r="K265" s="86"/>
      <c r="M265" s="86"/>
      <c r="O265" s="86"/>
      <c r="P265" s="88"/>
      <c r="Q265" s="86"/>
      <c r="W265" s="86"/>
      <c r="X265" s="86"/>
      <c r="Z265" s="86"/>
      <c r="AC265" s="88"/>
      <c r="AD265" s="88"/>
      <c r="AE265" s="89"/>
      <c r="AF265" s="86"/>
      <c r="AG265" s="86"/>
      <c r="AH265" s="86"/>
      <c r="AI265" s="89"/>
      <c r="AJ265" s="89"/>
      <c r="AL265" s="87"/>
      <c r="AM265" s="86"/>
      <c r="AP265" s="87"/>
      <c r="AT265" s="90"/>
      <c r="AX265" s="91"/>
      <c r="AY265" s="91"/>
      <c r="AZ265" s="91"/>
      <c r="BA265" s="91"/>
      <c r="BB265" s="91"/>
      <c r="BC265" s="91"/>
      <c r="BD265" s="91"/>
      <c r="BE265" s="91"/>
      <c r="BF265" s="91"/>
      <c r="BG265" s="91"/>
      <c r="BH265" s="91"/>
      <c r="BI265" s="91"/>
      <c r="BJ265" s="91"/>
    </row>
    <row r="266" spans="5:62" s="85" customFormat="1" x14ac:dyDescent="0.2">
      <c r="E266" s="86"/>
      <c r="F266" s="86"/>
      <c r="G266" s="87"/>
      <c r="J266" s="86"/>
      <c r="K266" s="86"/>
      <c r="M266" s="86"/>
      <c r="O266" s="86"/>
      <c r="P266" s="88"/>
      <c r="Q266" s="86"/>
      <c r="W266" s="86"/>
      <c r="X266" s="86"/>
      <c r="Z266" s="86"/>
      <c r="AC266" s="88"/>
      <c r="AD266" s="88"/>
      <c r="AE266" s="89"/>
      <c r="AF266" s="86"/>
      <c r="AG266" s="86"/>
      <c r="AH266" s="86"/>
      <c r="AI266" s="89"/>
      <c r="AJ266" s="89"/>
      <c r="AL266" s="87"/>
      <c r="AM266" s="86"/>
      <c r="AP266" s="87"/>
      <c r="AT266" s="90"/>
      <c r="AX266" s="91"/>
      <c r="AY266" s="91"/>
      <c r="AZ266" s="91"/>
      <c r="BA266" s="91"/>
      <c r="BB266" s="91"/>
      <c r="BC266" s="91"/>
      <c r="BD266" s="91"/>
      <c r="BE266" s="91"/>
      <c r="BF266" s="91"/>
      <c r="BG266" s="91"/>
      <c r="BH266" s="91"/>
      <c r="BI266" s="91"/>
      <c r="BJ266" s="91"/>
    </row>
    <row r="267" spans="5:62" s="85" customFormat="1" x14ac:dyDescent="0.2">
      <c r="E267" s="86"/>
      <c r="F267" s="86"/>
      <c r="G267" s="87"/>
      <c r="J267" s="86"/>
      <c r="K267" s="86"/>
      <c r="M267" s="86"/>
      <c r="O267" s="86"/>
      <c r="P267" s="88"/>
      <c r="Q267" s="86"/>
      <c r="W267" s="86"/>
      <c r="X267" s="86"/>
      <c r="Z267" s="86"/>
      <c r="AC267" s="88"/>
      <c r="AD267" s="88"/>
      <c r="AE267" s="89"/>
      <c r="AF267" s="86"/>
      <c r="AG267" s="86"/>
      <c r="AH267" s="86"/>
      <c r="AI267" s="89"/>
      <c r="AJ267" s="89"/>
      <c r="AL267" s="87"/>
      <c r="AM267" s="86"/>
      <c r="AP267" s="87"/>
      <c r="AT267" s="90"/>
      <c r="AX267" s="91"/>
      <c r="AY267" s="91"/>
      <c r="AZ267" s="91"/>
      <c r="BA267" s="91"/>
      <c r="BB267" s="91"/>
      <c r="BC267" s="91"/>
      <c r="BD267" s="91"/>
      <c r="BE267" s="91"/>
      <c r="BF267" s="91"/>
      <c r="BG267" s="91"/>
      <c r="BH267" s="91"/>
      <c r="BI267" s="91"/>
      <c r="BJ267" s="91"/>
    </row>
    <row r="268" spans="5:62" s="85" customFormat="1" x14ac:dyDescent="0.2">
      <c r="E268" s="86"/>
      <c r="F268" s="86"/>
      <c r="G268" s="87"/>
      <c r="J268" s="86"/>
      <c r="K268" s="86"/>
      <c r="M268" s="86"/>
      <c r="O268" s="86"/>
      <c r="P268" s="88"/>
      <c r="Q268" s="86"/>
      <c r="W268" s="86"/>
      <c r="X268" s="86"/>
      <c r="Z268" s="86"/>
      <c r="AC268" s="88"/>
      <c r="AD268" s="88"/>
      <c r="AE268" s="89"/>
      <c r="AF268" s="86"/>
      <c r="AG268" s="86"/>
      <c r="AH268" s="86"/>
      <c r="AI268" s="89"/>
      <c r="AJ268" s="89"/>
      <c r="AL268" s="87"/>
      <c r="AM268" s="86"/>
      <c r="AP268" s="87"/>
      <c r="AT268" s="90"/>
      <c r="AX268" s="91"/>
      <c r="AY268" s="91"/>
      <c r="AZ268" s="91"/>
      <c r="BA268" s="91"/>
      <c r="BB268" s="91"/>
      <c r="BC268" s="91"/>
      <c r="BD268" s="91"/>
      <c r="BE268" s="91"/>
      <c r="BF268" s="91"/>
      <c r="BG268" s="91"/>
      <c r="BH268" s="91"/>
      <c r="BI268" s="91"/>
      <c r="BJ268" s="91"/>
    </row>
    <row r="269" spans="5:62" s="85" customFormat="1" x14ac:dyDescent="0.2">
      <c r="E269" s="86"/>
      <c r="F269" s="86"/>
      <c r="G269" s="87"/>
      <c r="J269" s="86"/>
      <c r="K269" s="86"/>
      <c r="M269" s="86"/>
      <c r="O269" s="86"/>
      <c r="P269" s="88"/>
      <c r="Q269" s="86"/>
      <c r="W269" s="86"/>
      <c r="X269" s="86"/>
      <c r="Z269" s="86"/>
      <c r="AC269" s="88"/>
      <c r="AD269" s="88"/>
      <c r="AE269" s="89"/>
      <c r="AF269" s="86"/>
      <c r="AG269" s="86"/>
      <c r="AH269" s="86"/>
      <c r="AI269" s="89"/>
      <c r="AJ269" s="89"/>
      <c r="AL269" s="87"/>
      <c r="AM269" s="86"/>
      <c r="AP269" s="87"/>
      <c r="AT269" s="90"/>
      <c r="AX269" s="91"/>
      <c r="AY269" s="91"/>
      <c r="AZ269" s="91"/>
      <c r="BA269" s="91"/>
      <c r="BB269" s="91"/>
      <c r="BC269" s="91"/>
      <c r="BD269" s="91"/>
      <c r="BE269" s="91"/>
      <c r="BF269" s="91"/>
      <c r="BG269" s="91"/>
      <c r="BH269" s="91"/>
      <c r="BI269" s="91"/>
      <c r="BJ269" s="91"/>
    </row>
    <row r="270" spans="5:62" s="85" customFormat="1" x14ac:dyDescent="0.2">
      <c r="E270" s="86"/>
      <c r="F270" s="86"/>
      <c r="G270" s="87"/>
      <c r="J270" s="86"/>
      <c r="K270" s="86"/>
      <c r="M270" s="86"/>
      <c r="O270" s="86"/>
      <c r="P270" s="88"/>
      <c r="Q270" s="86"/>
      <c r="W270" s="86"/>
      <c r="X270" s="86"/>
      <c r="Z270" s="86"/>
      <c r="AC270" s="88"/>
      <c r="AD270" s="88"/>
      <c r="AE270" s="89"/>
      <c r="AF270" s="86"/>
      <c r="AG270" s="86"/>
      <c r="AH270" s="86"/>
      <c r="AI270" s="89"/>
      <c r="AJ270" s="89"/>
      <c r="AL270" s="87"/>
      <c r="AM270" s="86"/>
      <c r="AP270" s="87"/>
      <c r="AT270" s="90"/>
      <c r="AX270" s="91"/>
      <c r="AY270" s="91"/>
      <c r="AZ270" s="91"/>
      <c r="BA270" s="91"/>
      <c r="BB270" s="91"/>
      <c r="BC270" s="91"/>
      <c r="BD270" s="91"/>
      <c r="BE270" s="91"/>
      <c r="BF270" s="91"/>
      <c r="BG270" s="91"/>
      <c r="BH270" s="91"/>
      <c r="BI270" s="91"/>
      <c r="BJ270" s="91"/>
    </row>
    <row r="271" spans="5:62" s="85" customFormat="1" x14ac:dyDescent="0.2">
      <c r="E271" s="86"/>
      <c r="F271" s="86"/>
      <c r="G271" s="87"/>
      <c r="J271" s="86"/>
      <c r="K271" s="86"/>
      <c r="M271" s="86"/>
      <c r="O271" s="86"/>
      <c r="P271" s="88"/>
      <c r="Q271" s="86"/>
      <c r="W271" s="86"/>
      <c r="X271" s="86"/>
      <c r="Z271" s="86"/>
      <c r="AC271" s="88"/>
      <c r="AD271" s="88"/>
      <c r="AE271" s="89"/>
      <c r="AF271" s="86"/>
      <c r="AG271" s="86"/>
      <c r="AH271" s="86"/>
      <c r="AI271" s="89"/>
      <c r="AJ271" s="89"/>
      <c r="AL271" s="87"/>
      <c r="AM271" s="86"/>
      <c r="AP271" s="87"/>
      <c r="AT271" s="90"/>
      <c r="AX271" s="91"/>
      <c r="AY271" s="91"/>
      <c r="AZ271" s="91"/>
      <c r="BA271" s="91"/>
      <c r="BB271" s="91"/>
      <c r="BC271" s="91"/>
      <c r="BD271" s="91"/>
      <c r="BE271" s="91"/>
      <c r="BF271" s="91"/>
      <c r="BG271" s="91"/>
      <c r="BH271" s="91"/>
      <c r="BI271" s="91"/>
      <c r="BJ271" s="91"/>
    </row>
    <row r="272" spans="5:62" s="85" customFormat="1" x14ac:dyDescent="0.2">
      <c r="E272" s="86"/>
      <c r="F272" s="86"/>
      <c r="G272" s="87"/>
      <c r="J272" s="86"/>
      <c r="K272" s="86"/>
      <c r="M272" s="86"/>
      <c r="O272" s="86"/>
      <c r="P272" s="88"/>
      <c r="Q272" s="86"/>
      <c r="W272" s="86"/>
      <c r="X272" s="86"/>
      <c r="Z272" s="86"/>
      <c r="AC272" s="88"/>
      <c r="AD272" s="88"/>
      <c r="AE272" s="89"/>
      <c r="AF272" s="86"/>
      <c r="AG272" s="86"/>
      <c r="AH272" s="86"/>
      <c r="AI272" s="89"/>
      <c r="AJ272" s="89"/>
      <c r="AL272" s="87"/>
      <c r="AM272" s="86"/>
      <c r="AP272" s="87"/>
      <c r="AT272" s="90"/>
      <c r="AX272" s="91"/>
      <c r="AY272" s="91"/>
      <c r="AZ272" s="91"/>
      <c r="BA272" s="91"/>
      <c r="BB272" s="91"/>
      <c r="BC272" s="91"/>
      <c r="BD272" s="91"/>
      <c r="BE272" s="91"/>
      <c r="BF272" s="91"/>
      <c r="BG272" s="91"/>
      <c r="BH272" s="91"/>
      <c r="BI272" s="91"/>
      <c r="BJ272" s="91"/>
    </row>
    <row r="273" spans="5:62" s="85" customFormat="1" x14ac:dyDescent="0.2">
      <c r="E273" s="86"/>
      <c r="F273" s="86"/>
      <c r="G273" s="87"/>
      <c r="J273" s="86"/>
      <c r="K273" s="86"/>
      <c r="M273" s="86"/>
      <c r="O273" s="86"/>
      <c r="P273" s="88"/>
      <c r="Q273" s="86"/>
      <c r="W273" s="86"/>
      <c r="X273" s="86"/>
      <c r="Z273" s="86"/>
      <c r="AC273" s="88"/>
      <c r="AD273" s="88"/>
      <c r="AE273" s="89"/>
      <c r="AF273" s="86"/>
      <c r="AG273" s="86"/>
      <c r="AH273" s="86"/>
      <c r="AI273" s="89"/>
      <c r="AJ273" s="89"/>
      <c r="AL273" s="87"/>
      <c r="AM273" s="86"/>
      <c r="AP273" s="87"/>
      <c r="AT273" s="90"/>
      <c r="AX273" s="91"/>
      <c r="AY273" s="91"/>
      <c r="AZ273" s="91"/>
      <c r="BA273" s="91"/>
      <c r="BB273" s="91"/>
      <c r="BC273" s="91"/>
      <c r="BD273" s="91"/>
      <c r="BE273" s="91"/>
      <c r="BF273" s="91"/>
      <c r="BG273" s="91"/>
      <c r="BH273" s="91"/>
      <c r="BI273" s="91"/>
      <c r="BJ273" s="91"/>
    </row>
    <row r="274" spans="5:62" s="85" customFormat="1" x14ac:dyDescent="0.2">
      <c r="E274" s="86"/>
      <c r="F274" s="86"/>
      <c r="G274" s="87"/>
      <c r="J274" s="86"/>
      <c r="K274" s="86"/>
      <c r="M274" s="86"/>
      <c r="O274" s="86"/>
      <c r="P274" s="88"/>
      <c r="Q274" s="86"/>
      <c r="W274" s="86"/>
      <c r="X274" s="86"/>
      <c r="Z274" s="86"/>
      <c r="AC274" s="88"/>
      <c r="AD274" s="88"/>
      <c r="AE274" s="89"/>
      <c r="AF274" s="86"/>
      <c r="AG274" s="86"/>
      <c r="AH274" s="86"/>
      <c r="AI274" s="89"/>
      <c r="AJ274" s="89"/>
      <c r="AL274" s="87"/>
      <c r="AM274" s="86"/>
      <c r="AP274" s="87"/>
      <c r="AT274" s="90"/>
      <c r="AX274" s="91"/>
      <c r="AY274" s="91"/>
      <c r="AZ274" s="91"/>
      <c r="BA274" s="91"/>
      <c r="BB274" s="91"/>
      <c r="BC274" s="91"/>
      <c r="BD274" s="91"/>
      <c r="BE274" s="91"/>
      <c r="BF274" s="91"/>
      <c r="BG274" s="91"/>
      <c r="BH274" s="91"/>
      <c r="BI274" s="91"/>
      <c r="BJ274" s="91"/>
    </row>
    <row r="275" spans="5:62" s="85" customFormat="1" x14ac:dyDescent="0.2">
      <c r="E275" s="86"/>
      <c r="F275" s="86"/>
      <c r="G275" s="87"/>
      <c r="J275" s="86"/>
      <c r="K275" s="86"/>
      <c r="M275" s="86"/>
      <c r="O275" s="86"/>
      <c r="P275" s="88"/>
      <c r="Q275" s="86"/>
      <c r="W275" s="86"/>
      <c r="X275" s="86"/>
      <c r="Z275" s="86"/>
      <c r="AC275" s="88"/>
      <c r="AD275" s="88"/>
      <c r="AE275" s="89"/>
      <c r="AF275" s="86"/>
      <c r="AG275" s="86"/>
      <c r="AH275" s="86"/>
      <c r="AI275" s="89"/>
      <c r="AJ275" s="89"/>
      <c r="AL275" s="87"/>
      <c r="AM275" s="86"/>
      <c r="AP275" s="87"/>
      <c r="AT275" s="90"/>
      <c r="AX275" s="91"/>
      <c r="AY275" s="91"/>
      <c r="AZ275" s="91"/>
      <c r="BA275" s="91"/>
      <c r="BB275" s="91"/>
      <c r="BC275" s="91"/>
      <c r="BD275" s="91"/>
      <c r="BE275" s="91"/>
      <c r="BF275" s="91"/>
      <c r="BG275" s="91"/>
      <c r="BH275" s="91"/>
      <c r="BI275" s="91"/>
      <c r="BJ275" s="91"/>
    </row>
    <row r="276" spans="5:62" s="85" customFormat="1" x14ac:dyDescent="0.2">
      <c r="E276" s="86"/>
      <c r="F276" s="86"/>
      <c r="G276" s="87"/>
      <c r="J276" s="86"/>
      <c r="K276" s="86"/>
      <c r="M276" s="86"/>
      <c r="O276" s="86"/>
      <c r="P276" s="88"/>
      <c r="Q276" s="86"/>
      <c r="W276" s="86"/>
      <c r="X276" s="86"/>
      <c r="Z276" s="86"/>
      <c r="AC276" s="88"/>
      <c r="AD276" s="88"/>
      <c r="AE276" s="89"/>
      <c r="AF276" s="86"/>
      <c r="AG276" s="86"/>
      <c r="AH276" s="86"/>
      <c r="AI276" s="89"/>
      <c r="AJ276" s="89"/>
      <c r="AL276" s="87"/>
      <c r="AM276" s="86"/>
      <c r="AP276" s="87"/>
      <c r="AT276" s="90"/>
      <c r="AX276" s="91"/>
      <c r="AY276" s="91"/>
      <c r="AZ276" s="91"/>
      <c r="BA276" s="91"/>
      <c r="BB276" s="91"/>
      <c r="BC276" s="91"/>
      <c r="BD276" s="91"/>
      <c r="BE276" s="91"/>
      <c r="BF276" s="91"/>
      <c r="BG276" s="91"/>
      <c r="BH276" s="91"/>
      <c r="BI276" s="91"/>
      <c r="BJ276" s="91"/>
    </row>
    <row r="277" spans="5:62" s="85" customFormat="1" x14ac:dyDescent="0.2">
      <c r="E277" s="86"/>
      <c r="F277" s="86"/>
      <c r="G277" s="87"/>
      <c r="J277" s="86"/>
      <c r="K277" s="86"/>
      <c r="M277" s="86"/>
      <c r="O277" s="86"/>
      <c r="P277" s="88"/>
      <c r="Q277" s="86"/>
      <c r="W277" s="86"/>
      <c r="X277" s="86"/>
      <c r="Z277" s="86"/>
      <c r="AC277" s="88"/>
      <c r="AD277" s="88"/>
      <c r="AE277" s="89"/>
      <c r="AF277" s="86"/>
      <c r="AG277" s="86"/>
      <c r="AH277" s="86"/>
      <c r="AI277" s="89"/>
      <c r="AJ277" s="89"/>
      <c r="AL277" s="87"/>
      <c r="AM277" s="86"/>
      <c r="AP277" s="87"/>
      <c r="AT277" s="90"/>
      <c r="AX277" s="91"/>
      <c r="AY277" s="91"/>
      <c r="AZ277" s="91"/>
      <c r="BA277" s="91"/>
      <c r="BB277" s="91"/>
      <c r="BC277" s="91"/>
      <c r="BD277" s="91"/>
      <c r="BE277" s="91"/>
      <c r="BF277" s="91"/>
      <c r="BG277" s="91"/>
      <c r="BH277" s="91"/>
      <c r="BI277" s="91"/>
      <c r="BJ277" s="91"/>
    </row>
    <row r="278" spans="5:62" s="85" customFormat="1" x14ac:dyDescent="0.2">
      <c r="E278" s="86"/>
      <c r="F278" s="86"/>
      <c r="G278" s="87"/>
      <c r="J278" s="86"/>
      <c r="K278" s="86"/>
      <c r="M278" s="86"/>
      <c r="O278" s="86"/>
      <c r="P278" s="88"/>
      <c r="Q278" s="86"/>
      <c r="W278" s="86"/>
      <c r="X278" s="86"/>
      <c r="Z278" s="86"/>
      <c r="AC278" s="88"/>
      <c r="AD278" s="88"/>
      <c r="AE278" s="89"/>
      <c r="AF278" s="86"/>
      <c r="AG278" s="86"/>
      <c r="AH278" s="86"/>
      <c r="AI278" s="89"/>
      <c r="AJ278" s="89"/>
      <c r="AL278" s="87"/>
      <c r="AM278" s="86"/>
      <c r="AP278" s="87"/>
      <c r="AT278" s="90"/>
      <c r="AX278" s="91"/>
      <c r="AY278" s="91"/>
      <c r="AZ278" s="91"/>
      <c r="BA278" s="91"/>
      <c r="BB278" s="91"/>
      <c r="BC278" s="91"/>
      <c r="BD278" s="91"/>
      <c r="BE278" s="91"/>
      <c r="BF278" s="91"/>
      <c r="BG278" s="91"/>
      <c r="BH278" s="91"/>
      <c r="BI278" s="91"/>
      <c r="BJ278" s="91"/>
    </row>
    <row r="279" spans="5:62" s="85" customFormat="1" x14ac:dyDescent="0.2">
      <c r="E279" s="86"/>
      <c r="F279" s="86"/>
      <c r="G279" s="87"/>
      <c r="J279" s="86"/>
      <c r="K279" s="86"/>
      <c r="M279" s="86"/>
      <c r="O279" s="86"/>
      <c r="P279" s="88"/>
      <c r="Q279" s="86"/>
      <c r="W279" s="86"/>
      <c r="X279" s="86"/>
      <c r="Z279" s="86"/>
      <c r="AC279" s="88"/>
      <c r="AD279" s="88"/>
      <c r="AE279" s="89"/>
      <c r="AF279" s="86"/>
      <c r="AG279" s="86"/>
      <c r="AH279" s="86"/>
      <c r="AI279" s="89"/>
      <c r="AJ279" s="89"/>
      <c r="AL279" s="87"/>
      <c r="AM279" s="86"/>
      <c r="AP279" s="87"/>
      <c r="AT279" s="90"/>
      <c r="AX279" s="91"/>
      <c r="AY279" s="91"/>
      <c r="AZ279" s="91"/>
      <c r="BA279" s="91"/>
      <c r="BB279" s="91"/>
      <c r="BC279" s="91"/>
      <c r="BD279" s="91"/>
      <c r="BE279" s="91"/>
      <c r="BF279" s="91"/>
      <c r="BG279" s="91"/>
      <c r="BH279" s="91"/>
      <c r="BI279" s="91"/>
      <c r="BJ279" s="91"/>
    </row>
    <row r="280" spans="5:62" s="85" customFormat="1" x14ac:dyDescent="0.2">
      <c r="E280" s="86"/>
      <c r="F280" s="86"/>
      <c r="G280" s="87"/>
      <c r="J280" s="86"/>
      <c r="K280" s="86"/>
      <c r="M280" s="86"/>
      <c r="O280" s="86"/>
      <c r="P280" s="88"/>
      <c r="Q280" s="86"/>
      <c r="W280" s="86"/>
      <c r="X280" s="86"/>
      <c r="Z280" s="86"/>
      <c r="AC280" s="88"/>
      <c r="AD280" s="88"/>
      <c r="AE280" s="89"/>
      <c r="AF280" s="86"/>
      <c r="AG280" s="86"/>
      <c r="AH280" s="86"/>
      <c r="AI280" s="89"/>
      <c r="AJ280" s="89"/>
      <c r="AL280" s="87"/>
      <c r="AM280" s="86"/>
      <c r="AP280" s="87"/>
      <c r="AT280" s="90"/>
      <c r="AX280" s="91"/>
      <c r="AY280" s="91"/>
      <c r="AZ280" s="91"/>
      <c r="BA280" s="91"/>
      <c r="BB280" s="91"/>
      <c r="BC280" s="91"/>
      <c r="BD280" s="91"/>
      <c r="BE280" s="91"/>
      <c r="BF280" s="91"/>
      <c r="BG280" s="91"/>
      <c r="BH280" s="91"/>
      <c r="BI280" s="91"/>
      <c r="BJ280" s="91"/>
    </row>
    <row r="281" spans="5:62" s="85" customFormat="1" x14ac:dyDescent="0.2">
      <c r="E281" s="86"/>
      <c r="F281" s="86"/>
      <c r="G281" s="87"/>
      <c r="J281" s="86"/>
      <c r="K281" s="86"/>
      <c r="M281" s="86"/>
      <c r="O281" s="86"/>
      <c r="P281" s="88"/>
      <c r="Q281" s="86"/>
      <c r="W281" s="86"/>
      <c r="X281" s="86"/>
      <c r="Z281" s="86"/>
      <c r="AC281" s="88"/>
      <c r="AD281" s="88"/>
      <c r="AE281" s="89"/>
      <c r="AF281" s="86"/>
      <c r="AG281" s="86"/>
      <c r="AH281" s="86"/>
      <c r="AI281" s="89"/>
      <c r="AJ281" s="89"/>
      <c r="AL281" s="87"/>
      <c r="AM281" s="86"/>
      <c r="AP281" s="87"/>
      <c r="AT281" s="90"/>
      <c r="AX281" s="91"/>
      <c r="AY281" s="91"/>
      <c r="AZ281" s="91"/>
      <c r="BA281" s="91"/>
      <c r="BB281" s="91"/>
      <c r="BC281" s="91"/>
      <c r="BD281" s="91"/>
      <c r="BE281" s="91"/>
      <c r="BF281" s="91"/>
      <c r="BG281" s="91"/>
      <c r="BH281" s="91"/>
      <c r="BI281" s="91"/>
      <c r="BJ281" s="91"/>
    </row>
    <row r="282" spans="5:62" s="85" customFormat="1" x14ac:dyDescent="0.2">
      <c r="E282" s="86"/>
      <c r="F282" s="86"/>
      <c r="G282" s="87"/>
      <c r="J282" s="86"/>
      <c r="K282" s="86"/>
      <c r="M282" s="86"/>
      <c r="O282" s="86"/>
      <c r="P282" s="88"/>
      <c r="Q282" s="86"/>
      <c r="W282" s="86"/>
      <c r="X282" s="86"/>
      <c r="Z282" s="86"/>
      <c r="AC282" s="88"/>
      <c r="AD282" s="88"/>
      <c r="AE282" s="89"/>
      <c r="AF282" s="86"/>
      <c r="AG282" s="86"/>
      <c r="AH282" s="86"/>
      <c r="AI282" s="89"/>
      <c r="AJ282" s="89"/>
      <c r="AL282" s="87"/>
      <c r="AM282" s="86"/>
      <c r="AP282" s="87"/>
      <c r="AT282" s="90"/>
      <c r="AX282" s="91"/>
      <c r="AY282" s="91"/>
      <c r="AZ282" s="91"/>
      <c r="BA282" s="91"/>
      <c r="BB282" s="91"/>
      <c r="BC282" s="91"/>
      <c r="BD282" s="91"/>
      <c r="BE282" s="91"/>
      <c r="BF282" s="91"/>
      <c r="BG282" s="91"/>
      <c r="BH282" s="91"/>
      <c r="BI282" s="91"/>
      <c r="BJ282" s="91"/>
    </row>
    <row r="283" spans="5:62" s="85" customFormat="1" x14ac:dyDescent="0.2">
      <c r="E283" s="86"/>
      <c r="F283" s="86"/>
      <c r="G283" s="87"/>
      <c r="J283" s="86"/>
      <c r="K283" s="86"/>
      <c r="M283" s="86"/>
      <c r="O283" s="86"/>
      <c r="P283" s="88"/>
      <c r="Q283" s="86"/>
      <c r="W283" s="86"/>
      <c r="X283" s="86"/>
      <c r="Z283" s="86"/>
      <c r="AC283" s="88"/>
      <c r="AD283" s="88"/>
      <c r="AE283" s="89"/>
      <c r="AF283" s="86"/>
      <c r="AG283" s="86"/>
      <c r="AH283" s="86"/>
      <c r="AI283" s="89"/>
      <c r="AJ283" s="89"/>
      <c r="AL283" s="87"/>
      <c r="AM283" s="86"/>
      <c r="AP283" s="87"/>
      <c r="AT283" s="90"/>
      <c r="AX283" s="91"/>
      <c r="AY283" s="91"/>
      <c r="AZ283" s="91"/>
      <c r="BA283" s="91"/>
      <c r="BB283" s="91"/>
      <c r="BC283" s="91"/>
      <c r="BD283" s="91"/>
      <c r="BE283" s="91"/>
      <c r="BF283" s="91"/>
      <c r="BG283" s="91"/>
      <c r="BH283" s="91"/>
      <c r="BI283" s="91"/>
      <c r="BJ283" s="91"/>
    </row>
    <row r="284" spans="5:62" s="85" customFormat="1" x14ac:dyDescent="0.2">
      <c r="E284" s="86"/>
      <c r="F284" s="86"/>
      <c r="G284" s="87"/>
      <c r="J284" s="86"/>
      <c r="K284" s="86"/>
      <c r="M284" s="86"/>
      <c r="O284" s="86"/>
      <c r="P284" s="88"/>
      <c r="Q284" s="86"/>
      <c r="W284" s="86"/>
      <c r="X284" s="86"/>
      <c r="Z284" s="86"/>
      <c r="AC284" s="88"/>
      <c r="AD284" s="88"/>
      <c r="AE284" s="89"/>
      <c r="AF284" s="86"/>
      <c r="AG284" s="86"/>
      <c r="AH284" s="86"/>
      <c r="AI284" s="89"/>
      <c r="AJ284" s="89"/>
      <c r="AL284" s="87"/>
      <c r="AM284" s="86"/>
      <c r="AP284" s="87"/>
      <c r="AT284" s="90"/>
      <c r="AX284" s="91"/>
      <c r="AY284" s="91"/>
      <c r="AZ284" s="91"/>
      <c r="BA284" s="91"/>
      <c r="BB284" s="91"/>
      <c r="BC284" s="91"/>
      <c r="BD284" s="91"/>
      <c r="BE284" s="91"/>
      <c r="BF284" s="91"/>
      <c r="BG284" s="91"/>
      <c r="BH284" s="91"/>
      <c r="BI284" s="91"/>
      <c r="BJ284" s="91"/>
    </row>
    <row r="285" spans="5:62" s="85" customFormat="1" x14ac:dyDescent="0.2">
      <c r="E285" s="86"/>
      <c r="F285" s="86"/>
      <c r="G285" s="87"/>
      <c r="J285" s="86"/>
      <c r="K285" s="86"/>
      <c r="M285" s="86"/>
      <c r="O285" s="86"/>
      <c r="P285" s="88"/>
      <c r="Q285" s="86"/>
      <c r="W285" s="86"/>
      <c r="X285" s="86"/>
      <c r="Z285" s="86"/>
      <c r="AC285" s="88"/>
      <c r="AD285" s="88"/>
      <c r="AE285" s="89"/>
      <c r="AF285" s="86"/>
      <c r="AG285" s="86"/>
      <c r="AH285" s="86"/>
      <c r="AI285" s="89"/>
      <c r="AJ285" s="89"/>
      <c r="AL285" s="87"/>
      <c r="AM285" s="86"/>
      <c r="AP285" s="87"/>
      <c r="AT285" s="90"/>
      <c r="AX285" s="91"/>
      <c r="AY285" s="91"/>
      <c r="AZ285" s="91"/>
      <c r="BA285" s="91"/>
      <c r="BB285" s="91"/>
      <c r="BC285" s="91"/>
      <c r="BD285" s="91"/>
      <c r="BE285" s="91"/>
      <c r="BF285" s="91"/>
      <c r="BG285" s="91"/>
      <c r="BH285" s="91"/>
      <c r="BI285" s="91"/>
      <c r="BJ285" s="91"/>
    </row>
    <row r="286" spans="5:62" s="85" customFormat="1" x14ac:dyDescent="0.2">
      <c r="E286" s="86"/>
      <c r="F286" s="86"/>
      <c r="G286" s="87"/>
      <c r="J286" s="86"/>
      <c r="K286" s="86"/>
      <c r="M286" s="86"/>
      <c r="O286" s="86"/>
      <c r="P286" s="88"/>
      <c r="Q286" s="86"/>
      <c r="W286" s="86"/>
      <c r="X286" s="86"/>
      <c r="Z286" s="86"/>
      <c r="AC286" s="88"/>
      <c r="AD286" s="88"/>
      <c r="AE286" s="89"/>
      <c r="AF286" s="86"/>
      <c r="AG286" s="86"/>
      <c r="AH286" s="86"/>
      <c r="AI286" s="89"/>
      <c r="AJ286" s="89"/>
      <c r="AL286" s="87"/>
      <c r="AM286" s="86"/>
      <c r="AP286" s="87"/>
      <c r="AT286" s="90"/>
      <c r="AX286" s="91"/>
      <c r="AY286" s="91"/>
      <c r="AZ286" s="91"/>
      <c r="BA286" s="91"/>
      <c r="BB286" s="91"/>
      <c r="BC286" s="91"/>
      <c r="BD286" s="91"/>
      <c r="BE286" s="91"/>
      <c r="BF286" s="91"/>
      <c r="BG286" s="91"/>
      <c r="BH286" s="91"/>
      <c r="BI286" s="91"/>
      <c r="BJ286" s="91"/>
    </row>
    <row r="287" spans="5:62" s="85" customFormat="1" x14ac:dyDescent="0.2">
      <c r="E287" s="86"/>
      <c r="F287" s="86"/>
      <c r="G287" s="87"/>
      <c r="J287" s="86"/>
      <c r="K287" s="86"/>
      <c r="M287" s="86"/>
      <c r="O287" s="86"/>
      <c r="P287" s="88"/>
      <c r="Q287" s="86"/>
      <c r="W287" s="86"/>
      <c r="X287" s="86"/>
      <c r="Z287" s="86"/>
      <c r="AC287" s="88"/>
      <c r="AD287" s="88"/>
      <c r="AE287" s="89"/>
      <c r="AF287" s="86"/>
      <c r="AG287" s="86"/>
      <c r="AH287" s="86"/>
      <c r="AI287" s="89"/>
      <c r="AJ287" s="89"/>
      <c r="AL287" s="87"/>
      <c r="AM287" s="86"/>
      <c r="AP287" s="87"/>
      <c r="AT287" s="90"/>
      <c r="AX287" s="91"/>
      <c r="AY287" s="91"/>
      <c r="AZ287" s="91"/>
      <c r="BA287" s="91"/>
      <c r="BB287" s="91"/>
      <c r="BC287" s="91"/>
      <c r="BD287" s="91"/>
      <c r="BE287" s="91"/>
      <c r="BF287" s="91"/>
      <c r="BG287" s="91"/>
      <c r="BH287" s="91"/>
      <c r="BI287" s="91"/>
      <c r="BJ287" s="91"/>
    </row>
    <row r="288" spans="5:62" s="85" customFormat="1" x14ac:dyDescent="0.2">
      <c r="E288" s="86"/>
      <c r="F288" s="86"/>
      <c r="G288" s="87"/>
      <c r="J288" s="86"/>
      <c r="K288" s="86"/>
      <c r="M288" s="86"/>
      <c r="O288" s="86"/>
      <c r="P288" s="88"/>
      <c r="Q288" s="86"/>
      <c r="W288" s="86"/>
      <c r="X288" s="86"/>
      <c r="Z288" s="86"/>
      <c r="AC288" s="88"/>
      <c r="AD288" s="88"/>
      <c r="AE288" s="89"/>
      <c r="AF288" s="86"/>
      <c r="AG288" s="86"/>
      <c r="AH288" s="86"/>
      <c r="AI288" s="89"/>
      <c r="AJ288" s="89"/>
      <c r="AL288" s="87"/>
      <c r="AM288" s="86"/>
      <c r="AP288" s="87"/>
      <c r="AT288" s="90"/>
      <c r="AX288" s="91"/>
      <c r="AY288" s="91"/>
      <c r="AZ288" s="91"/>
      <c r="BA288" s="91"/>
      <c r="BB288" s="91"/>
      <c r="BC288" s="91"/>
      <c r="BD288" s="91"/>
      <c r="BE288" s="91"/>
      <c r="BF288" s="91"/>
      <c r="BG288" s="91"/>
      <c r="BH288" s="91"/>
      <c r="BI288" s="91"/>
      <c r="BJ288" s="91"/>
    </row>
    <row r="289" spans="5:62" s="85" customFormat="1" x14ac:dyDescent="0.2">
      <c r="E289" s="86"/>
      <c r="F289" s="86"/>
      <c r="G289" s="87"/>
      <c r="J289" s="86"/>
      <c r="K289" s="86"/>
      <c r="M289" s="86"/>
      <c r="O289" s="86"/>
      <c r="P289" s="88"/>
      <c r="Q289" s="86"/>
      <c r="W289" s="86"/>
      <c r="X289" s="86"/>
      <c r="Z289" s="86"/>
      <c r="AC289" s="88"/>
      <c r="AD289" s="88"/>
      <c r="AE289" s="89"/>
      <c r="AF289" s="86"/>
      <c r="AG289" s="86"/>
      <c r="AH289" s="86"/>
      <c r="AI289" s="89"/>
      <c r="AJ289" s="89"/>
      <c r="AL289" s="87"/>
      <c r="AM289" s="86"/>
      <c r="AP289" s="87"/>
      <c r="AT289" s="90"/>
      <c r="AX289" s="91"/>
      <c r="AY289" s="91"/>
      <c r="AZ289" s="91"/>
      <c r="BA289" s="91"/>
      <c r="BB289" s="91"/>
      <c r="BC289" s="91"/>
      <c r="BD289" s="91"/>
      <c r="BE289" s="91"/>
      <c r="BF289" s="91"/>
      <c r="BG289" s="91"/>
      <c r="BH289" s="91"/>
      <c r="BI289" s="91"/>
      <c r="BJ289" s="91"/>
    </row>
    <row r="290" spans="5:62" s="85" customFormat="1" x14ac:dyDescent="0.2">
      <c r="E290" s="86"/>
      <c r="F290" s="86"/>
      <c r="G290" s="87"/>
      <c r="J290" s="86"/>
      <c r="K290" s="86"/>
      <c r="M290" s="86"/>
      <c r="O290" s="86"/>
      <c r="P290" s="88"/>
      <c r="Q290" s="86"/>
      <c r="W290" s="86"/>
      <c r="X290" s="86"/>
      <c r="Z290" s="86"/>
      <c r="AC290" s="88"/>
      <c r="AD290" s="88"/>
      <c r="AE290" s="89"/>
      <c r="AF290" s="86"/>
      <c r="AG290" s="86"/>
      <c r="AH290" s="86"/>
      <c r="AI290" s="89"/>
      <c r="AJ290" s="89"/>
      <c r="AL290" s="87"/>
      <c r="AM290" s="86"/>
      <c r="AP290" s="87"/>
      <c r="AT290" s="90"/>
      <c r="AX290" s="91"/>
      <c r="AY290" s="91"/>
      <c r="AZ290" s="91"/>
      <c r="BA290" s="91"/>
      <c r="BB290" s="91"/>
      <c r="BC290" s="91"/>
      <c r="BD290" s="91"/>
      <c r="BE290" s="91"/>
      <c r="BF290" s="91"/>
      <c r="BG290" s="91"/>
      <c r="BH290" s="91"/>
      <c r="BI290" s="91"/>
      <c r="BJ290" s="91"/>
    </row>
    <row r="291" spans="5:62" s="85" customFormat="1" x14ac:dyDescent="0.2">
      <c r="E291" s="86"/>
      <c r="F291" s="86"/>
      <c r="G291" s="87"/>
      <c r="J291" s="86"/>
      <c r="K291" s="86"/>
      <c r="M291" s="86"/>
      <c r="O291" s="86"/>
      <c r="P291" s="88"/>
      <c r="Q291" s="86"/>
      <c r="W291" s="86"/>
      <c r="X291" s="86"/>
      <c r="Z291" s="86"/>
      <c r="AC291" s="88"/>
      <c r="AD291" s="88"/>
      <c r="AE291" s="89"/>
      <c r="AF291" s="86"/>
      <c r="AG291" s="86"/>
      <c r="AH291" s="86"/>
      <c r="AI291" s="89"/>
      <c r="AJ291" s="89"/>
      <c r="AL291" s="87"/>
      <c r="AM291" s="86"/>
      <c r="AP291" s="87"/>
      <c r="AT291" s="90"/>
      <c r="AX291" s="91"/>
      <c r="AY291" s="91"/>
      <c r="AZ291" s="91"/>
      <c r="BA291" s="91"/>
      <c r="BB291" s="91"/>
      <c r="BC291" s="91"/>
      <c r="BD291" s="91"/>
      <c r="BE291" s="91"/>
      <c r="BF291" s="91"/>
      <c r="BG291" s="91"/>
      <c r="BH291" s="91"/>
      <c r="BI291" s="91"/>
      <c r="BJ291" s="91"/>
    </row>
    <row r="292" spans="5:62" s="85" customFormat="1" x14ac:dyDescent="0.2">
      <c r="E292" s="86"/>
      <c r="F292" s="86"/>
      <c r="G292" s="87"/>
      <c r="J292" s="86"/>
      <c r="K292" s="86"/>
      <c r="M292" s="86"/>
      <c r="O292" s="86"/>
      <c r="P292" s="88"/>
      <c r="Q292" s="86"/>
      <c r="W292" s="86"/>
      <c r="X292" s="86"/>
      <c r="Z292" s="86"/>
      <c r="AC292" s="88"/>
      <c r="AD292" s="88"/>
      <c r="AE292" s="89"/>
      <c r="AF292" s="86"/>
      <c r="AG292" s="86"/>
      <c r="AH292" s="86"/>
      <c r="AI292" s="89"/>
      <c r="AJ292" s="89"/>
      <c r="AL292" s="87"/>
      <c r="AM292" s="86"/>
      <c r="AP292" s="87"/>
      <c r="AT292" s="90"/>
      <c r="AX292" s="91"/>
      <c r="AY292" s="91"/>
      <c r="AZ292" s="91"/>
      <c r="BA292" s="91"/>
      <c r="BB292" s="91"/>
      <c r="BC292" s="91"/>
      <c r="BD292" s="91"/>
      <c r="BE292" s="91"/>
      <c r="BF292" s="91"/>
      <c r="BG292" s="91"/>
      <c r="BH292" s="91"/>
      <c r="BI292" s="91"/>
      <c r="BJ292" s="91"/>
    </row>
    <row r="293" spans="5:62" s="85" customFormat="1" x14ac:dyDescent="0.2">
      <c r="E293" s="86"/>
      <c r="F293" s="86"/>
      <c r="G293" s="87"/>
      <c r="J293" s="86"/>
      <c r="K293" s="86"/>
      <c r="M293" s="86"/>
      <c r="O293" s="86"/>
      <c r="P293" s="88"/>
      <c r="Q293" s="86"/>
      <c r="W293" s="86"/>
      <c r="X293" s="86"/>
      <c r="Z293" s="86"/>
      <c r="AC293" s="88"/>
      <c r="AD293" s="88"/>
      <c r="AE293" s="89"/>
      <c r="AF293" s="86"/>
      <c r="AG293" s="86"/>
      <c r="AH293" s="86"/>
      <c r="AI293" s="89"/>
      <c r="AJ293" s="89"/>
      <c r="AL293" s="87"/>
      <c r="AM293" s="86"/>
      <c r="AP293" s="87"/>
      <c r="AT293" s="90"/>
      <c r="AX293" s="91"/>
      <c r="AY293" s="91"/>
      <c r="AZ293" s="91"/>
      <c r="BA293" s="91"/>
      <c r="BB293" s="91"/>
      <c r="BC293" s="91"/>
      <c r="BD293" s="91"/>
      <c r="BE293" s="91"/>
      <c r="BF293" s="91"/>
      <c r="BG293" s="91"/>
      <c r="BH293" s="91"/>
      <c r="BI293" s="91"/>
      <c r="BJ293" s="91"/>
    </row>
    <row r="294" spans="5:62" s="85" customFormat="1" x14ac:dyDescent="0.2">
      <c r="E294" s="86"/>
      <c r="F294" s="86"/>
      <c r="G294" s="87"/>
      <c r="J294" s="86"/>
      <c r="K294" s="86"/>
      <c r="M294" s="86"/>
      <c r="O294" s="86"/>
      <c r="P294" s="88"/>
      <c r="Q294" s="86"/>
      <c r="W294" s="86"/>
      <c r="X294" s="86"/>
      <c r="Z294" s="86"/>
      <c r="AC294" s="88"/>
      <c r="AD294" s="88"/>
      <c r="AE294" s="89"/>
      <c r="AF294" s="86"/>
      <c r="AG294" s="86"/>
      <c r="AH294" s="86"/>
      <c r="AI294" s="89"/>
      <c r="AJ294" s="89"/>
      <c r="AL294" s="87"/>
      <c r="AM294" s="86"/>
      <c r="AP294" s="87"/>
      <c r="AT294" s="90"/>
      <c r="AX294" s="91"/>
      <c r="AY294" s="91"/>
      <c r="AZ294" s="91"/>
      <c r="BA294" s="91"/>
      <c r="BB294" s="91"/>
      <c r="BC294" s="91"/>
      <c r="BD294" s="91"/>
      <c r="BE294" s="91"/>
      <c r="BF294" s="91"/>
      <c r="BG294" s="91"/>
      <c r="BH294" s="91"/>
      <c r="BI294" s="91"/>
      <c r="BJ294" s="91"/>
    </row>
    <row r="295" spans="5:62" s="85" customFormat="1" x14ac:dyDescent="0.2">
      <c r="E295" s="86"/>
      <c r="F295" s="86"/>
      <c r="G295" s="87"/>
      <c r="J295" s="86"/>
      <c r="K295" s="86"/>
      <c r="M295" s="86"/>
      <c r="O295" s="86"/>
      <c r="P295" s="88"/>
      <c r="Q295" s="86"/>
      <c r="W295" s="86"/>
      <c r="X295" s="86"/>
      <c r="Z295" s="86"/>
      <c r="AC295" s="88"/>
      <c r="AD295" s="88"/>
      <c r="AE295" s="89"/>
      <c r="AF295" s="86"/>
      <c r="AG295" s="86"/>
      <c r="AH295" s="86"/>
      <c r="AI295" s="89"/>
      <c r="AJ295" s="89"/>
      <c r="AL295" s="87"/>
      <c r="AM295" s="86"/>
      <c r="AP295" s="87"/>
      <c r="AT295" s="90"/>
      <c r="AX295" s="91"/>
      <c r="AY295" s="91"/>
      <c r="AZ295" s="91"/>
      <c r="BA295" s="91"/>
      <c r="BB295" s="91"/>
      <c r="BC295" s="91"/>
      <c r="BD295" s="91"/>
      <c r="BE295" s="91"/>
      <c r="BF295" s="91"/>
      <c r="BG295" s="91"/>
      <c r="BH295" s="91"/>
      <c r="BI295" s="91"/>
      <c r="BJ295" s="91"/>
    </row>
    <row r="296" spans="5:62" s="85" customFormat="1" x14ac:dyDescent="0.2">
      <c r="E296" s="86"/>
      <c r="F296" s="86"/>
      <c r="G296" s="87"/>
      <c r="J296" s="86"/>
      <c r="K296" s="86"/>
      <c r="M296" s="86"/>
      <c r="O296" s="86"/>
      <c r="P296" s="88"/>
      <c r="Q296" s="86"/>
      <c r="W296" s="86"/>
      <c r="X296" s="86"/>
      <c r="Z296" s="86"/>
      <c r="AC296" s="88"/>
      <c r="AD296" s="88"/>
      <c r="AE296" s="89"/>
      <c r="AF296" s="86"/>
      <c r="AG296" s="86"/>
      <c r="AH296" s="86"/>
      <c r="AI296" s="89"/>
      <c r="AJ296" s="89"/>
      <c r="AL296" s="87"/>
      <c r="AM296" s="86"/>
      <c r="AP296" s="87"/>
      <c r="AT296" s="90"/>
      <c r="AX296" s="91"/>
      <c r="AY296" s="91"/>
      <c r="AZ296" s="91"/>
      <c r="BA296" s="91"/>
      <c r="BB296" s="91"/>
      <c r="BC296" s="91"/>
      <c r="BD296" s="91"/>
      <c r="BE296" s="91"/>
      <c r="BF296" s="91"/>
      <c r="BG296" s="91"/>
      <c r="BH296" s="91"/>
      <c r="BI296" s="91"/>
      <c r="BJ296" s="91"/>
    </row>
    <row r="297" spans="5:62" s="85" customFormat="1" x14ac:dyDescent="0.2">
      <c r="E297" s="86"/>
      <c r="F297" s="86"/>
      <c r="G297" s="87"/>
      <c r="J297" s="86"/>
      <c r="K297" s="86"/>
      <c r="M297" s="86"/>
      <c r="O297" s="86"/>
      <c r="P297" s="88"/>
      <c r="Q297" s="86"/>
      <c r="W297" s="86"/>
      <c r="X297" s="86"/>
      <c r="Z297" s="86"/>
      <c r="AC297" s="88"/>
      <c r="AD297" s="88"/>
      <c r="AE297" s="89"/>
      <c r="AF297" s="86"/>
      <c r="AG297" s="86"/>
      <c r="AH297" s="86"/>
      <c r="AI297" s="89"/>
      <c r="AJ297" s="89"/>
      <c r="AL297" s="87"/>
      <c r="AM297" s="86"/>
      <c r="AP297" s="87"/>
      <c r="AT297" s="90"/>
      <c r="AX297" s="91"/>
      <c r="AY297" s="91"/>
      <c r="AZ297" s="91"/>
      <c r="BA297" s="91"/>
      <c r="BB297" s="91"/>
      <c r="BC297" s="91"/>
      <c r="BD297" s="91"/>
      <c r="BE297" s="91"/>
      <c r="BF297" s="91"/>
      <c r="BG297" s="91"/>
      <c r="BH297" s="91"/>
      <c r="BI297" s="91"/>
      <c r="BJ297" s="91"/>
    </row>
    <row r="298" spans="5:62" s="85" customFormat="1" x14ac:dyDescent="0.2">
      <c r="E298" s="86"/>
      <c r="F298" s="86"/>
      <c r="G298" s="87"/>
      <c r="J298" s="86"/>
      <c r="K298" s="86"/>
      <c r="M298" s="86"/>
      <c r="O298" s="86"/>
      <c r="P298" s="88"/>
      <c r="Q298" s="86"/>
      <c r="W298" s="86"/>
      <c r="X298" s="86"/>
      <c r="Z298" s="86"/>
      <c r="AC298" s="88"/>
      <c r="AD298" s="88"/>
      <c r="AE298" s="89"/>
      <c r="AF298" s="86"/>
      <c r="AG298" s="86"/>
      <c r="AH298" s="86"/>
      <c r="AI298" s="89"/>
      <c r="AJ298" s="89"/>
      <c r="AL298" s="87"/>
      <c r="AM298" s="86"/>
      <c r="AP298" s="87"/>
      <c r="AT298" s="90"/>
      <c r="AX298" s="91"/>
      <c r="AY298" s="91"/>
      <c r="AZ298" s="91"/>
      <c r="BA298" s="91"/>
      <c r="BB298" s="91"/>
      <c r="BC298" s="91"/>
      <c r="BD298" s="91"/>
      <c r="BE298" s="91"/>
      <c r="BF298" s="91"/>
      <c r="BG298" s="91"/>
      <c r="BH298" s="91"/>
      <c r="BI298" s="91"/>
      <c r="BJ298" s="91"/>
    </row>
    <row r="299" spans="5:62" s="85" customFormat="1" x14ac:dyDescent="0.2">
      <c r="E299" s="86"/>
      <c r="F299" s="86"/>
      <c r="G299" s="87"/>
      <c r="J299" s="86"/>
      <c r="K299" s="86"/>
      <c r="M299" s="86"/>
      <c r="O299" s="86"/>
      <c r="P299" s="88"/>
      <c r="Q299" s="86"/>
      <c r="W299" s="86"/>
      <c r="X299" s="86"/>
      <c r="Z299" s="86"/>
      <c r="AC299" s="88"/>
      <c r="AD299" s="88"/>
      <c r="AE299" s="89"/>
      <c r="AF299" s="86"/>
      <c r="AG299" s="86"/>
      <c r="AH299" s="86"/>
      <c r="AI299" s="89"/>
      <c r="AJ299" s="89"/>
      <c r="AL299" s="87"/>
      <c r="AM299" s="86"/>
      <c r="AP299" s="87"/>
      <c r="AT299" s="90"/>
      <c r="AX299" s="91"/>
      <c r="AY299" s="91"/>
      <c r="AZ299" s="91"/>
      <c r="BA299" s="91"/>
      <c r="BB299" s="91"/>
      <c r="BC299" s="91"/>
      <c r="BD299" s="91"/>
      <c r="BE299" s="91"/>
      <c r="BF299" s="91"/>
      <c r="BG299" s="91"/>
      <c r="BH299" s="91"/>
      <c r="BI299" s="91"/>
      <c r="BJ299" s="91"/>
    </row>
    <row r="300" spans="5:62" s="85" customFormat="1" x14ac:dyDescent="0.2">
      <c r="E300" s="86"/>
      <c r="F300" s="86"/>
      <c r="G300" s="87"/>
      <c r="J300" s="86"/>
      <c r="K300" s="86"/>
      <c r="M300" s="86"/>
      <c r="O300" s="86"/>
      <c r="P300" s="88"/>
      <c r="Q300" s="86"/>
      <c r="W300" s="86"/>
      <c r="X300" s="86"/>
      <c r="Z300" s="86"/>
      <c r="AC300" s="88"/>
      <c r="AD300" s="88"/>
      <c r="AE300" s="89"/>
      <c r="AF300" s="86"/>
      <c r="AG300" s="86"/>
      <c r="AH300" s="86"/>
      <c r="AI300" s="89"/>
      <c r="AJ300" s="89"/>
      <c r="AL300" s="87"/>
      <c r="AM300" s="86"/>
      <c r="AP300" s="87"/>
      <c r="AT300" s="90"/>
      <c r="AX300" s="91"/>
      <c r="AY300" s="91"/>
      <c r="AZ300" s="91"/>
      <c r="BA300" s="91"/>
      <c r="BB300" s="91"/>
      <c r="BC300" s="91"/>
      <c r="BD300" s="91"/>
      <c r="BE300" s="91"/>
      <c r="BF300" s="91"/>
      <c r="BG300" s="91"/>
      <c r="BH300" s="91"/>
      <c r="BI300" s="91"/>
      <c r="BJ300" s="91"/>
    </row>
    <row r="301" spans="5:62" s="85" customFormat="1" x14ac:dyDescent="0.2">
      <c r="E301" s="86"/>
      <c r="F301" s="86"/>
      <c r="G301" s="87"/>
      <c r="J301" s="86"/>
      <c r="K301" s="86"/>
      <c r="M301" s="86"/>
      <c r="O301" s="86"/>
      <c r="P301" s="88"/>
      <c r="Q301" s="86"/>
      <c r="W301" s="86"/>
      <c r="X301" s="86"/>
      <c r="Z301" s="86"/>
      <c r="AC301" s="88"/>
      <c r="AD301" s="88"/>
      <c r="AE301" s="89"/>
      <c r="AF301" s="86"/>
      <c r="AG301" s="86"/>
      <c r="AH301" s="86"/>
      <c r="AI301" s="89"/>
      <c r="AJ301" s="89"/>
      <c r="AL301" s="87"/>
      <c r="AM301" s="86"/>
      <c r="AP301" s="87"/>
      <c r="AT301" s="90"/>
      <c r="AX301" s="91"/>
      <c r="AY301" s="91"/>
      <c r="AZ301" s="91"/>
      <c r="BA301" s="91"/>
      <c r="BB301" s="91"/>
      <c r="BC301" s="91"/>
      <c r="BD301" s="91"/>
      <c r="BE301" s="91"/>
      <c r="BF301" s="91"/>
      <c r="BG301" s="91"/>
      <c r="BH301" s="91"/>
      <c r="BI301" s="91"/>
      <c r="BJ301" s="91"/>
    </row>
    <row r="302" spans="5:62" s="85" customFormat="1" x14ac:dyDescent="0.2">
      <c r="E302" s="86"/>
      <c r="F302" s="86"/>
      <c r="G302" s="87"/>
      <c r="J302" s="86"/>
      <c r="K302" s="86"/>
      <c r="M302" s="86"/>
      <c r="O302" s="86"/>
      <c r="P302" s="88"/>
      <c r="Q302" s="86"/>
      <c r="W302" s="86"/>
      <c r="X302" s="86"/>
      <c r="Z302" s="86"/>
      <c r="AC302" s="88"/>
      <c r="AD302" s="88"/>
      <c r="AE302" s="89"/>
      <c r="AF302" s="86"/>
      <c r="AG302" s="86"/>
      <c r="AH302" s="86"/>
      <c r="AI302" s="89"/>
      <c r="AJ302" s="89"/>
      <c r="AL302" s="87"/>
      <c r="AM302" s="86"/>
      <c r="AP302" s="87"/>
      <c r="AT302" s="90"/>
      <c r="AX302" s="91"/>
      <c r="AY302" s="91"/>
      <c r="AZ302" s="91"/>
      <c r="BA302" s="91"/>
      <c r="BB302" s="91"/>
      <c r="BC302" s="91"/>
      <c r="BD302" s="91"/>
      <c r="BE302" s="91"/>
      <c r="BF302" s="91"/>
      <c r="BG302" s="91"/>
      <c r="BH302" s="91"/>
      <c r="BI302" s="91"/>
      <c r="BJ302" s="91"/>
    </row>
    <row r="303" spans="5:62" s="85" customFormat="1" x14ac:dyDescent="0.2">
      <c r="E303" s="86"/>
      <c r="F303" s="86"/>
      <c r="G303" s="87"/>
      <c r="J303" s="86"/>
      <c r="K303" s="86"/>
      <c r="M303" s="86"/>
      <c r="O303" s="86"/>
      <c r="P303" s="88"/>
      <c r="Q303" s="86"/>
      <c r="W303" s="86"/>
      <c r="X303" s="86"/>
      <c r="Z303" s="86"/>
      <c r="AC303" s="88"/>
      <c r="AD303" s="88"/>
      <c r="AE303" s="89"/>
      <c r="AF303" s="86"/>
      <c r="AG303" s="86"/>
      <c r="AH303" s="86"/>
      <c r="AI303" s="89"/>
      <c r="AJ303" s="89"/>
      <c r="AL303" s="87"/>
      <c r="AM303" s="86"/>
      <c r="AP303" s="87"/>
      <c r="AT303" s="90"/>
      <c r="AX303" s="91"/>
      <c r="AY303" s="91"/>
      <c r="AZ303" s="91"/>
      <c r="BA303" s="91"/>
      <c r="BB303" s="91"/>
      <c r="BC303" s="91"/>
      <c r="BD303" s="91"/>
      <c r="BE303" s="91"/>
      <c r="BF303" s="91"/>
      <c r="BG303" s="91"/>
      <c r="BH303" s="91"/>
      <c r="BI303" s="91"/>
      <c r="BJ303" s="91"/>
    </row>
    <row r="304" spans="5:62" s="85" customFormat="1" x14ac:dyDescent="0.2">
      <c r="E304" s="86"/>
      <c r="F304" s="86"/>
      <c r="G304" s="87"/>
      <c r="J304" s="86"/>
      <c r="K304" s="86"/>
      <c r="M304" s="86"/>
      <c r="O304" s="86"/>
      <c r="P304" s="88"/>
      <c r="Q304" s="86"/>
      <c r="W304" s="86"/>
      <c r="X304" s="86"/>
      <c r="Z304" s="86"/>
      <c r="AC304" s="88"/>
      <c r="AD304" s="88"/>
      <c r="AE304" s="89"/>
      <c r="AF304" s="86"/>
      <c r="AG304" s="86"/>
      <c r="AH304" s="86"/>
      <c r="AI304" s="89"/>
      <c r="AJ304" s="89"/>
      <c r="AL304" s="87"/>
      <c r="AM304" s="86"/>
      <c r="AP304" s="87"/>
      <c r="AT304" s="90"/>
      <c r="AX304" s="91"/>
      <c r="AY304" s="91"/>
      <c r="AZ304" s="91"/>
      <c r="BA304" s="91"/>
      <c r="BB304" s="91"/>
      <c r="BC304" s="91"/>
      <c r="BD304" s="91"/>
      <c r="BE304" s="91"/>
      <c r="BF304" s="91"/>
      <c r="BG304" s="91"/>
      <c r="BH304" s="91"/>
      <c r="BI304" s="91"/>
      <c r="BJ304" s="91"/>
    </row>
    <row r="305" spans="5:62" s="85" customFormat="1" x14ac:dyDescent="0.2">
      <c r="E305" s="86"/>
      <c r="F305" s="86"/>
      <c r="G305" s="87"/>
      <c r="J305" s="86"/>
      <c r="K305" s="86"/>
      <c r="M305" s="86"/>
      <c r="O305" s="86"/>
      <c r="P305" s="88"/>
      <c r="Q305" s="86"/>
      <c r="W305" s="86"/>
      <c r="X305" s="86"/>
      <c r="Z305" s="86"/>
      <c r="AC305" s="88"/>
      <c r="AD305" s="88"/>
      <c r="AE305" s="89"/>
      <c r="AF305" s="86"/>
      <c r="AG305" s="86"/>
      <c r="AH305" s="86"/>
      <c r="AI305" s="89"/>
      <c r="AJ305" s="89"/>
      <c r="AL305" s="87"/>
      <c r="AM305" s="86"/>
      <c r="AP305" s="87"/>
      <c r="AT305" s="90"/>
      <c r="AX305" s="91"/>
      <c r="AY305" s="91"/>
      <c r="AZ305" s="91"/>
      <c r="BA305" s="91"/>
      <c r="BB305" s="91"/>
      <c r="BC305" s="91"/>
      <c r="BD305" s="91"/>
      <c r="BE305" s="91"/>
      <c r="BF305" s="91"/>
      <c r="BG305" s="91"/>
      <c r="BH305" s="91"/>
      <c r="BI305" s="91"/>
      <c r="BJ305" s="91"/>
    </row>
    <row r="306" spans="5:62" s="85" customFormat="1" x14ac:dyDescent="0.2">
      <c r="E306" s="86"/>
      <c r="F306" s="86"/>
      <c r="G306" s="87"/>
      <c r="J306" s="86"/>
      <c r="K306" s="86"/>
      <c r="M306" s="86"/>
      <c r="O306" s="86"/>
      <c r="P306" s="88"/>
      <c r="Q306" s="86"/>
      <c r="W306" s="86"/>
      <c r="X306" s="86"/>
      <c r="Z306" s="86"/>
      <c r="AC306" s="88"/>
      <c r="AD306" s="88"/>
      <c r="AE306" s="89"/>
      <c r="AF306" s="86"/>
      <c r="AG306" s="86"/>
      <c r="AH306" s="86"/>
      <c r="AI306" s="89"/>
      <c r="AJ306" s="89"/>
      <c r="AL306" s="87"/>
      <c r="AM306" s="86"/>
      <c r="AP306" s="87"/>
      <c r="AT306" s="90"/>
      <c r="AX306" s="91"/>
      <c r="AY306" s="91"/>
      <c r="AZ306" s="91"/>
      <c r="BA306" s="91"/>
      <c r="BB306" s="91"/>
      <c r="BC306" s="91"/>
      <c r="BD306" s="91"/>
      <c r="BE306" s="91"/>
      <c r="BF306" s="91"/>
      <c r="BG306" s="91"/>
      <c r="BH306" s="91"/>
      <c r="BI306" s="91"/>
      <c r="BJ306" s="91"/>
    </row>
    <row r="307" spans="5:62" s="85" customFormat="1" x14ac:dyDescent="0.2">
      <c r="E307" s="86"/>
      <c r="F307" s="86"/>
      <c r="G307" s="87"/>
      <c r="J307" s="86"/>
      <c r="K307" s="86"/>
      <c r="M307" s="86"/>
      <c r="O307" s="86"/>
      <c r="P307" s="88"/>
      <c r="Q307" s="86"/>
      <c r="W307" s="86"/>
      <c r="X307" s="86"/>
      <c r="Z307" s="86"/>
      <c r="AC307" s="88"/>
      <c r="AD307" s="88"/>
      <c r="AE307" s="89"/>
      <c r="AF307" s="86"/>
      <c r="AG307" s="86"/>
      <c r="AH307" s="86"/>
      <c r="AI307" s="89"/>
      <c r="AJ307" s="89"/>
      <c r="AL307" s="87"/>
      <c r="AM307" s="86"/>
      <c r="AP307" s="87"/>
      <c r="AT307" s="90"/>
      <c r="AX307" s="91"/>
      <c r="AY307" s="91"/>
      <c r="AZ307" s="91"/>
      <c r="BA307" s="91"/>
      <c r="BB307" s="91"/>
      <c r="BC307" s="91"/>
      <c r="BD307" s="91"/>
      <c r="BE307" s="91"/>
      <c r="BF307" s="91"/>
      <c r="BG307" s="91"/>
      <c r="BH307" s="91"/>
      <c r="BI307" s="91"/>
      <c r="BJ307" s="91"/>
    </row>
    <row r="308" spans="5:62" s="85" customFormat="1" x14ac:dyDescent="0.2">
      <c r="E308" s="86"/>
      <c r="F308" s="86"/>
      <c r="G308" s="87"/>
      <c r="J308" s="86"/>
      <c r="K308" s="86"/>
      <c r="M308" s="86"/>
      <c r="O308" s="86"/>
      <c r="P308" s="88"/>
      <c r="Q308" s="86"/>
      <c r="W308" s="86"/>
      <c r="X308" s="86"/>
      <c r="Z308" s="86"/>
      <c r="AC308" s="88"/>
      <c r="AD308" s="88"/>
      <c r="AE308" s="89"/>
      <c r="AF308" s="86"/>
      <c r="AG308" s="86"/>
      <c r="AH308" s="86"/>
      <c r="AI308" s="89"/>
      <c r="AJ308" s="89"/>
      <c r="AL308" s="87"/>
      <c r="AM308" s="86"/>
      <c r="AP308" s="87"/>
      <c r="AT308" s="90"/>
      <c r="AX308" s="91"/>
      <c r="AY308" s="91"/>
      <c r="AZ308" s="91"/>
      <c r="BA308" s="91"/>
      <c r="BB308" s="91"/>
      <c r="BC308" s="91"/>
      <c r="BD308" s="91"/>
      <c r="BE308" s="91"/>
      <c r="BF308" s="91"/>
      <c r="BG308" s="91"/>
      <c r="BH308" s="91"/>
      <c r="BI308" s="91"/>
      <c r="BJ308" s="91"/>
    </row>
    <row r="309" spans="5:62" s="85" customFormat="1" x14ac:dyDescent="0.2">
      <c r="E309" s="86"/>
      <c r="F309" s="86"/>
      <c r="G309" s="87"/>
      <c r="J309" s="86"/>
      <c r="K309" s="86"/>
      <c r="M309" s="86"/>
      <c r="O309" s="86"/>
      <c r="P309" s="88"/>
      <c r="Q309" s="86"/>
      <c r="W309" s="86"/>
      <c r="X309" s="86"/>
      <c r="Z309" s="86"/>
      <c r="AC309" s="88"/>
      <c r="AD309" s="88"/>
      <c r="AE309" s="89"/>
      <c r="AF309" s="86"/>
      <c r="AG309" s="86"/>
      <c r="AH309" s="86"/>
      <c r="AI309" s="89"/>
      <c r="AJ309" s="89"/>
      <c r="AL309" s="87"/>
      <c r="AM309" s="86"/>
      <c r="AP309" s="87"/>
      <c r="AT309" s="90"/>
      <c r="AX309" s="91"/>
      <c r="AY309" s="91"/>
      <c r="AZ309" s="91"/>
      <c r="BA309" s="91"/>
      <c r="BB309" s="91"/>
      <c r="BC309" s="91"/>
      <c r="BD309" s="91"/>
      <c r="BE309" s="91"/>
      <c r="BF309" s="91"/>
      <c r="BG309" s="91"/>
      <c r="BH309" s="91"/>
      <c r="BI309" s="91"/>
      <c r="BJ309" s="91"/>
    </row>
    <row r="310" spans="5:62" s="85" customFormat="1" x14ac:dyDescent="0.2">
      <c r="E310" s="86"/>
      <c r="F310" s="86"/>
      <c r="G310" s="87"/>
      <c r="J310" s="86"/>
      <c r="K310" s="86"/>
      <c r="M310" s="86"/>
      <c r="O310" s="86"/>
      <c r="P310" s="88"/>
      <c r="Q310" s="86"/>
      <c r="W310" s="86"/>
      <c r="X310" s="86"/>
      <c r="Z310" s="86"/>
      <c r="AC310" s="88"/>
      <c r="AD310" s="88"/>
      <c r="AE310" s="89"/>
      <c r="AF310" s="86"/>
      <c r="AG310" s="86"/>
      <c r="AH310" s="86"/>
      <c r="AI310" s="89"/>
      <c r="AJ310" s="89"/>
      <c r="AL310" s="87"/>
      <c r="AM310" s="86"/>
      <c r="AP310" s="87"/>
      <c r="AT310" s="90"/>
      <c r="AX310" s="91"/>
      <c r="AY310" s="91"/>
      <c r="AZ310" s="91"/>
      <c r="BA310" s="91"/>
      <c r="BB310" s="91"/>
      <c r="BC310" s="91"/>
      <c r="BD310" s="91"/>
      <c r="BE310" s="91"/>
      <c r="BF310" s="91"/>
      <c r="BG310" s="91"/>
      <c r="BH310" s="91"/>
      <c r="BI310" s="91"/>
      <c r="BJ310" s="91"/>
    </row>
    <row r="311" spans="5:62" s="85" customFormat="1" x14ac:dyDescent="0.2">
      <c r="E311" s="86"/>
      <c r="F311" s="86"/>
      <c r="G311" s="87"/>
      <c r="J311" s="86"/>
      <c r="K311" s="86"/>
      <c r="M311" s="86"/>
      <c r="O311" s="86"/>
      <c r="P311" s="88"/>
      <c r="Q311" s="86"/>
      <c r="W311" s="86"/>
      <c r="X311" s="86"/>
      <c r="Z311" s="86"/>
      <c r="AC311" s="88"/>
      <c r="AD311" s="88"/>
      <c r="AE311" s="89"/>
      <c r="AF311" s="86"/>
      <c r="AG311" s="86"/>
      <c r="AH311" s="86"/>
      <c r="AI311" s="89"/>
      <c r="AJ311" s="89"/>
      <c r="AL311" s="87"/>
      <c r="AM311" s="86"/>
      <c r="AP311" s="87"/>
      <c r="AT311" s="90"/>
      <c r="AX311" s="91"/>
      <c r="AY311" s="91"/>
      <c r="AZ311" s="91"/>
      <c r="BA311" s="91"/>
      <c r="BB311" s="91"/>
      <c r="BC311" s="91"/>
      <c r="BD311" s="91"/>
      <c r="BE311" s="91"/>
      <c r="BF311" s="91"/>
      <c r="BG311" s="91"/>
      <c r="BH311" s="91"/>
      <c r="BI311" s="91"/>
      <c r="BJ311" s="91"/>
    </row>
    <row r="312" spans="5:62" s="85" customFormat="1" x14ac:dyDescent="0.2">
      <c r="E312" s="86"/>
      <c r="F312" s="86"/>
      <c r="G312" s="87"/>
      <c r="J312" s="86"/>
      <c r="K312" s="86"/>
      <c r="M312" s="86"/>
      <c r="O312" s="86"/>
      <c r="P312" s="88"/>
      <c r="Q312" s="86"/>
      <c r="W312" s="86"/>
      <c r="X312" s="86"/>
      <c r="Z312" s="86"/>
      <c r="AC312" s="88"/>
      <c r="AD312" s="88"/>
      <c r="AE312" s="89"/>
      <c r="AF312" s="86"/>
      <c r="AG312" s="86"/>
      <c r="AH312" s="86"/>
      <c r="AI312" s="89"/>
      <c r="AJ312" s="89"/>
      <c r="AL312" s="87"/>
      <c r="AM312" s="86"/>
      <c r="AP312" s="87"/>
      <c r="AT312" s="90"/>
      <c r="AX312" s="91"/>
      <c r="AY312" s="91"/>
      <c r="AZ312" s="91"/>
      <c r="BA312" s="91"/>
      <c r="BB312" s="91"/>
      <c r="BC312" s="91"/>
      <c r="BD312" s="91"/>
      <c r="BE312" s="91"/>
      <c r="BF312" s="91"/>
      <c r="BG312" s="91"/>
      <c r="BH312" s="91"/>
      <c r="BI312" s="91"/>
      <c r="BJ312" s="91"/>
    </row>
    <row r="313" spans="5:62" s="85" customFormat="1" x14ac:dyDescent="0.2">
      <c r="E313" s="86"/>
      <c r="F313" s="86"/>
      <c r="G313" s="87"/>
      <c r="J313" s="86"/>
      <c r="K313" s="86"/>
      <c r="M313" s="86"/>
      <c r="O313" s="86"/>
      <c r="P313" s="88"/>
      <c r="Q313" s="86"/>
      <c r="W313" s="86"/>
      <c r="X313" s="86"/>
      <c r="Z313" s="86"/>
      <c r="AC313" s="88"/>
      <c r="AD313" s="88"/>
      <c r="AE313" s="89"/>
      <c r="AF313" s="86"/>
      <c r="AG313" s="86"/>
      <c r="AH313" s="86"/>
      <c r="AI313" s="89"/>
      <c r="AJ313" s="89"/>
      <c r="AL313" s="87"/>
      <c r="AM313" s="86"/>
      <c r="AP313" s="87"/>
      <c r="AT313" s="90"/>
      <c r="AX313" s="91"/>
      <c r="AY313" s="91"/>
      <c r="AZ313" s="91"/>
      <c r="BA313" s="91"/>
      <c r="BB313" s="91"/>
      <c r="BC313" s="91"/>
      <c r="BD313" s="91"/>
      <c r="BE313" s="91"/>
      <c r="BF313" s="91"/>
      <c r="BG313" s="91"/>
      <c r="BH313" s="91"/>
      <c r="BI313" s="91"/>
      <c r="BJ313" s="91"/>
    </row>
    <row r="314" spans="5:62" s="85" customFormat="1" x14ac:dyDescent="0.2">
      <c r="E314" s="86"/>
      <c r="F314" s="86"/>
      <c r="G314" s="87"/>
      <c r="J314" s="86"/>
      <c r="K314" s="86"/>
      <c r="M314" s="86"/>
      <c r="O314" s="86"/>
      <c r="P314" s="88"/>
      <c r="Q314" s="86"/>
      <c r="W314" s="86"/>
      <c r="X314" s="86"/>
      <c r="Z314" s="86"/>
      <c r="AC314" s="88"/>
      <c r="AD314" s="88"/>
      <c r="AE314" s="89"/>
      <c r="AF314" s="86"/>
      <c r="AG314" s="86"/>
      <c r="AH314" s="86"/>
      <c r="AI314" s="89"/>
      <c r="AJ314" s="89"/>
      <c r="AL314" s="87"/>
      <c r="AM314" s="86"/>
      <c r="AP314" s="87"/>
      <c r="AT314" s="90"/>
      <c r="AX314" s="91"/>
      <c r="AY314" s="91"/>
      <c r="AZ314" s="91"/>
      <c r="BA314" s="91"/>
      <c r="BB314" s="91"/>
      <c r="BC314" s="91"/>
      <c r="BD314" s="91"/>
      <c r="BE314" s="91"/>
      <c r="BF314" s="91"/>
      <c r="BG314" s="91"/>
      <c r="BH314" s="91"/>
      <c r="BI314" s="91"/>
      <c r="BJ314" s="91"/>
    </row>
    <row r="315" spans="5:62" s="85" customFormat="1" x14ac:dyDescent="0.2">
      <c r="E315" s="86"/>
      <c r="F315" s="86"/>
      <c r="G315" s="87"/>
      <c r="J315" s="86"/>
      <c r="K315" s="86"/>
      <c r="M315" s="86"/>
      <c r="O315" s="86"/>
      <c r="P315" s="88"/>
      <c r="Q315" s="86"/>
      <c r="W315" s="86"/>
      <c r="X315" s="86"/>
      <c r="Z315" s="86"/>
      <c r="AC315" s="88"/>
      <c r="AD315" s="88"/>
      <c r="AE315" s="89"/>
      <c r="AF315" s="86"/>
      <c r="AG315" s="86"/>
      <c r="AH315" s="86"/>
      <c r="AI315" s="89"/>
      <c r="AJ315" s="89"/>
      <c r="AL315" s="87"/>
      <c r="AM315" s="86"/>
      <c r="AP315" s="87"/>
      <c r="AT315" s="90"/>
      <c r="AX315" s="91"/>
      <c r="AY315" s="91"/>
      <c r="AZ315" s="91"/>
      <c r="BA315" s="91"/>
      <c r="BB315" s="91"/>
      <c r="BC315" s="91"/>
      <c r="BD315" s="91"/>
      <c r="BE315" s="91"/>
      <c r="BF315" s="91"/>
      <c r="BG315" s="91"/>
      <c r="BH315" s="91"/>
      <c r="BI315" s="91"/>
      <c r="BJ315" s="91"/>
    </row>
    <row r="316" spans="5:62" s="85" customFormat="1" x14ac:dyDescent="0.2">
      <c r="E316" s="86"/>
      <c r="F316" s="86"/>
      <c r="G316" s="87"/>
      <c r="J316" s="86"/>
      <c r="K316" s="86"/>
      <c r="M316" s="86"/>
      <c r="O316" s="86"/>
      <c r="P316" s="88"/>
      <c r="Q316" s="86"/>
      <c r="W316" s="86"/>
      <c r="X316" s="86"/>
      <c r="Z316" s="86"/>
      <c r="AC316" s="88"/>
      <c r="AD316" s="88"/>
      <c r="AE316" s="89"/>
      <c r="AF316" s="86"/>
      <c r="AG316" s="86"/>
      <c r="AH316" s="86"/>
      <c r="AI316" s="89"/>
      <c r="AJ316" s="89"/>
      <c r="AL316" s="87"/>
      <c r="AM316" s="86"/>
      <c r="AP316" s="87"/>
      <c r="AT316" s="90"/>
      <c r="AX316" s="91"/>
      <c r="AY316" s="91"/>
      <c r="AZ316" s="91"/>
      <c r="BA316" s="91"/>
      <c r="BB316" s="91"/>
      <c r="BC316" s="91"/>
      <c r="BD316" s="91"/>
      <c r="BE316" s="91"/>
      <c r="BF316" s="91"/>
      <c r="BG316" s="91"/>
      <c r="BH316" s="91"/>
      <c r="BI316" s="91"/>
      <c r="BJ316" s="91"/>
    </row>
    <row r="317" spans="5:62" s="85" customFormat="1" x14ac:dyDescent="0.2">
      <c r="E317" s="86"/>
      <c r="F317" s="86"/>
      <c r="G317" s="87"/>
      <c r="J317" s="86"/>
      <c r="K317" s="86"/>
      <c r="M317" s="86"/>
      <c r="O317" s="86"/>
      <c r="P317" s="88"/>
      <c r="Q317" s="86"/>
      <c r="W317" s="86"/>
      <c r="X317" s="86"/>
      <c r="Z317" s="86"/>
      <c r="AC317" s="88"/>
      <c r="AD317" s="88"/>
      <c r="AE317" s="89"/>
      <c r="AF317" s="86"/>
      <c r="AG317" s="86"/>
      <c r="AH317" s="86"/>
      <c r="AI317" s="89"/>
      <c r="AJ317" s="89"/>
      <c r="AL317" s="87"/>
      <c r="AM317" s="86"/>
      <c r="AP317" s="87"/>
      <c r="AT317" s="90"/>
      <c r="AX317" s="91"/>
      <c r="AY317" s="91"/>
      <c r="AZ317" s="91"/>
      <c r="BA317" s="91"/>
      <c r="BB317" s="91"/>
      <c r="BC317" s="91"/>
      <c r="BD317" s="91"/>
      <c r="BE317" s="91"/>
      <c r="BF317" s="91"/>
      <c r="BG317" s="91"/>
      <c r="BH317" s="91"/>
      <c r="BI317" s="91"/>
      <c r="BJ317" s="91"/>
    </row>
    <row r="318" spans="5:62" s="85" customFormat="1" x14ac:dyDescent="0.2">
      <c r="E318" s="86"/>
      <c r="F318" s="86"/>
      <c r="G318" s="87"/>
      <c r="J318" s="86"/>
      <c r="K318" s="86"/>
      <c r="M318" s="86"/>
      <c r="O318" s="86"/>
      <c r="P318" s="88"/>
      <c r="Q318" s="86"/>
      <c r="W318" s="86"/>
      <c r="X318" s="86"/>
      <c r="Z318" s="86"/>
      <c r="AC318" s="88"/>
      <c r="AD318" s="88"/>
      <c r="AE318" s="89"/>
      <c r="AF318" s="86"/>
      <c r="AG318" s="86"/>
      <c r="AH318" s="86"/>
      <c r="AI318" s="89"/>
      <c r="AJ318" s="89"/>
      <c r="AL318" s="87"/>
      <c r="AM318" s="86"/>
      <c r="AP318" s="87"/>
      <c r="AT318" s="90"/>
      <c r="AX318" s="91"/>
      <c r="AY318" s="91"/>
      <c r="AZ318" s="91"/>
      <c r="BA318" s="91"/>
      <c r="BB318" s="91"/>
      <c r="BC318" s="91"/>
      <c r="BD318" s="91"/>
      <c r="BE318" s="91"/>
      <c r="BF318" s="91"/>
      <c r="BG318" s="91"/>
      <c r="BH318" s="91"/>
      <c r="BI318" s="91"/>
      <c r="BJ318" s="91"/>
    </row>
    <row r="319" spans="5:62" s="85" customFormat="1" x14ac:dyDescent="0.2">
      <c r="E319" s="86"/>
      <c r="F319" s="86"/>
      <c r="G319" s="87"/>
      <c r="J319" s="86"/>
      <c r="K319" s="86"/>
      <c r="M319" s="86"/>
      <c r="O319" s="86"/>
      <c r="P319" s="88"/>
      <c r="Q319" s="86"/>
      <c r="W319" s="86"/>
      <c r="X319" s="86"/>
      <c r="Z319" s="86"/>
      <c r="AC319" s="88"/>
      <c r="AD319" s="88"/>
      <c r="AE319" s="89"/>
      <c r="AF319" s="86"/>
      <c r="AG319" s="86"/>
      <c r="AH319" s="86"/>
      <c r="AI319" s="89"/>
      <c r="AJ319" s="89"/>
      <c r="AL319" s="87"/>
      <c r="AM319" s="86"/>
      <c r="AP319" s="87"/>
      <c r="AT319" s="90"/>
      <c r="AX319" s="91"/>
      <c r="AY319" s="91"/>
      <c r="AZ319" s="91"/>
      <c r="BA319" s="91"/>
      <c r="BB319" s="91"/>
      <c r="BC319" s="91"/>
      <c r="BD319" s="91"/>
      <c r="BE319" s="91"/>
      <c r="BF319" s="91"/>
      <c r="BG319" s="91"/>
      <c r="BH319" s="91"/>
      <c r="BI319" s="91"/>
      <c r="BJ319" s="91"/>
    </row>
    <row r="320" spans="5:62" s="85" customFormat="1" x14ac:dyDescent="0.2">
      <c r="E320" s="86"/>
      <c r="F320" s="86"/>
      <c r="G320" s="87"/>
      <c r="J320" s="86"/>
      <c r="K320" s="86"/>
      <c r="M320" s="86"/>
      <c r="O320" s="86"/>
      <c r="P320" s="88"/>
      <c r="Q320" s="86"/>
      <c r="W320" s="86"/>
      <c r="X320" s="86"/>
      <c r="Z320" s="86"/>
      <c r="AC320" s="88"/>
      <c r="AD320" s="88"/>
      <c r="AE320" s="89"/>
      <c r="AF320" s="86"/>
      <c r="AG320" s="86"/>
      <c r="AH320" s="86"/>
      <c r="AI320" s="89"/>
      <c r="AJ320" s="89"/>
      <c r="AL320" s="87"/>
      <c r="AM320" s="86"/>
      <c r="AP320" s="87"/>
      <c r="AT320" s="90"/>
      <c r="AX320" s="91"/>
      <c r="AY320" s="91"/>
      <c r="AZ320" s="91"/>
      <c r="BA320" s="91"/>
      <c r="BB320" s="91"/>
      <c r="BC320" s="91"/>
      <c r="BD320" s="91"/>
      <c r="BE320" s="91"/>
      <c r="BF320" s="91"/>
      <c r="BG320" s="91"/>
      <c r="BH320" s="91"/>
      <c r="BI320" s="91"/>
      <c r="BJ320" s="91"/>
    </row>
    <row r="321" spans="5:62" s="85" customFormat="1" x14ac:dyDescent="0.2">
      <c r="E321" s="86"/>
      <c r="F321" s="86"/>
      <c r="G321" s="87"/>
      <c r="J321" s="86"/>
      <c r="K321" s="86"/>
      <c r="M321" s="86"/>
      <c r="O321" s="86"/>
      <c r="P321" s="88"/>
      <c r="Q321" s="86"/>
      <c r="W321" s="86"/>
      <c r="X321" s="86"/>
      <c r="Z321" s="86"/>
      <c r="AC321" s="88"/>
      <c r="AD321" s="88"/>
      <c r="AE321" s="89"/>
      <c r="AF321" s="86"/>
      <c r="AG321" s="86"/>
      <c r="AH321" s="86"/>
      <c r="AI321" s="89"/>
      <c r="AJ321" s="89"/>
      <c r="AL321" s="87"/>
      <c r="AM321" s="86"/>
      <c r="AP321" s="87"/>
      <c r="AT321" s="90"/>
      <c r="AX321" s="91"/>
      <c r="AY321" s="91"/>
      <c r="AZ321" s="91"/>
      <c r="BA321" s="91"/>
      <c r="BB321" s="91"/>
      <c r="BC321" s="91"/>
      <c r="BD321" s="91"/>
      <c r="BE321" s="91"/>
      <c r="BF321" s="91"/>
      <c r="BG321" s="91"/>
      <c r="BH321" s="91"/>
      <c r="BI321" s="91"/>
      <c r="BJ321" s="91"/>
    </row>
    <row r="322" spans="5:62" s="85" customFormat="1" x14ac:dyDescent="0.2">
      <c r="E322" s="86"/>
      <c r="F322" s="86"/>
      <c r="G322" s="87"/>
      <c r="J322" s="86"/>
      <c r="K322" s="86"/>
      <c r="M322" s="86"/>
      <c r="O322" s="86"/>
      <c r="P322" s="88"/>
      <c r="Q322" s="86"/>
      <c r="W322" s="86"/>
      <c r="X322" s="86"/>
      <c r="Z322" s="86"/>
      <c r="AC322" s="88"/>
      <c r="AD322" s="88"/>
      <c r="AE322" s="89"/>
      <c r="AF322" s="86"/>
      <c r="AG322" s="86"/>
      <c r="AH322" s="86"/>
      <c r="AI322" s="89"/>
      <c r="AJ322" s="89"/>
      <c r="AL322" s="87"/>
      <c r="AM322" s="86"/>
      <c r="AP322" s="87"/>
      <c r="AT322" s="90"/>
      <c r="AX322" s="91"/>
      <c r="AY322" s="91"/>
      <c r="AZ322" s="91"/>
      <c r="BA322" s="91"/>
      <c r="BB322" s="91"/>
      <c r="BC322" s="91"/>
      <c r="BD322" s="91"/>
      <c r="BE322" s="91"/>
      <c r="BF322" s="91"/>
      <c r="BG322" s="91"/>
      <c r="BH322" s="91"/>
      <c r="BI322" s="91"/>
      <c r="BJ322" s="91"/>
    </row>
    <row r="323" spans="5:62" s="85" customFormat="1" x14ac:dyDescent="0.2">
      <c r="E323" s="86"/>
      <c r="F323" s="86"/>
      <c r="G323" s="87"/>
      <c r="J323" s="86"/>
      <c r="K323" s="86"/>
      <c r="M323" s="86"/>
      <c r="O323" s="86"/>
      <c r="P323" s="88"/>
      <c r="Q323" s="86"/>
      <c r="W323" s="86"/>
      <c r="X323" s="86"/>
      <c r="Z323" s="86"/>
      <c r="AC323" s="88"/>
      <c r="AD323" s="88"/>
      <c r="AE323" s="89"/>
      <c r="AF323" s="86"/>
      <c r="AG323" s="86"/>
      <c r="AH323" s="86"/>
      <c r="AI323" s="89"/>
      <c r="AJ323" s="89"/>
      <c r="AL323" s="87"/>
      <c r="AM323" s="86"/>
      <c r="AP323" s="87"/>
      <c r="AT323" s="90"/>
      <c r="AX323" s="91"/>
      <c r="AY323" s="91"/>
      <c r="AZ323" s="91"/>
      <c r="BA323" s="91"/>
      <c r="BB323" s="91"/>
      <c r="BC323" s="91"/>
      <c r="BD323" s="91"/>
      <c r="BE323" s="91"/>
      <c r="BF323" s="91"/>
      <c r="BG323" s="91"/>
      <c r="BH323" s="91"/>
      <c r="BI323" s="91"/>
      <c r="BJ323" s="91"/>
    </row>
    <row r="324" spans="5:62" s="85" customFormat="1" x14ac:dyDescent="0.2">
      <c r="E324" s="86"/>
      <c r="F324" s="86"/>
      <c r="G324" s="87"/>
      <c r="J324" s="86"/>
      <c r="K324" s="86"/>
      <c r="M324" s="86"/>
      <c r="O324" s="86"/>
      <c r="P324" s="88"/>
      <c r="Q324" s="86"/>
      <c r="W324" s="86"/>
      <c r="X324" s="86"/>
      <c r="Z324" s="86"/>
      <c r="AC324" s="88"/>
      <c r="AD324" s="88"/>
      <c r="AE324" s="89"/>
      <c r="AF324" s="86"/>
      <c r="AG324" s="86"/>
      <c r="AH324" s="86"/>
      <c r="AI324" s="89"/>
      <c r="AJ324" s="89"/>
      <c r="AL324" s="87"/>
      <c r="AM324" s="86"/>
      <c r="AP324" s="87"/>
      <c r="AT324" s="90"/>
      <c r="AX324" s="91"/>
      <c r="AY324" s="91"/>
      <c r="AZ324" s="91"/>
      <c r="BA324" s="91"/>
      <c r="BB324" s="91"/>
      <c r="BC324" s="91"/>
      <c r="BD324" s="91"/>
      <c r="BE324" s="91"/>
      <c r="BF324" s="91"/>
      <c r="BG324" s="91"/>
      <c r="BH324" s="91"/>
      <c r="BI324" s="91"/>
      <c r="BJ324" s="91"/>
    </row>
    <row r="325" spans="5:62" s="85" customFormat="1" x14ac:dyDescent="0.2">
      <c r="E325" s="86"/>
      <c r="F325" s="86"/>
      <c r="G325" s="87"/>
      <c r="J325" s="86"/>
      <c r="K325" s="86"/>
      <c r="M325" s="86"/>
      <c r="O325" s="86"/>
      <c r="P325" s="88"/>
      <c r="Q325" s="86"/>
      <c r="W325" s="86"/>
      <c r="X325" s="86"/>
      <c r="Z325" s="86"/>
      <c r="AC325" s="88"/>
      <c r="AD325" s="88"/>
      <c r="AE325" s="89"/>
      <c r="AF325" s="86"/>
      <c r="AG325" s="86"/>
      <c r="AH325" s="86"/>
      <c r="AI325" s="89"/>
      <c r="AJ325" s="89"/>
      <c r="AL325" s="87"/>
      <c r="AM325" s="86"/>
      <c r="AP325" s="87"/>
      <c r="AT325" s="90"/>
      <c r="AX325" s="91"/>
      <c r="AY325" s="91"/>
      <c r="AZ325" s="91"/>
      <c r="BA325" s="91"/>
      <c r="BB325" s="91"/>
      <c r="BC325" s="91"/>
      <c r="BD325" s="91"/>
      <c r="BE325" s="91"/>
      <c r="BF325" s="91"/>
      <c r="BG325" s="91"/>
      <c r="BH325" s="91"/>
      <c r="BI325" s="91"/>
      <c r="BJ325" s="91"/>
    </row>
    <row r="326" spans="5:62" s="85" customFormat="1" x14ac:dyDescent="0.2">
      <c r="E326" s="86"/>
      <c r="F326" s="86"/>
      <c r="G326" s="87"/>
      <c r="J326" s="86"/>
      <c r="K326" s="86"/>
      <c r="M326" s="86"/>
      <c r="O326" s="86"/>
      <c r="P326" s="88"/>
      <c r="Q326" s="86"/>
      <c r="W326" s="86"/>
      <c r="X326" s="86"/>
      <c r="Z326" s="86"/>
      <c r="AC326" s="88"/>
      <c r="AD326" s="88"/>
      <c r="AE326" s="89"/>
      <c r="AF326" s="86"/>
      <c r="AG326" s="86"/>
      <c r="AH326" s="86"/>
      <c r="AI326" s="89"/>
      <c r="AJ326" s="89"/>
      <c r="AL326" s="87"/>
      <c r="AM326" s="86"/>
      <c r="AP326" s="87"/>
      <c r="AT326" s="90"/>
      <c r="AX326" s="91"/>
      <c r="AY326" s="91"/>
      <c r="AZ326" s="91"/>
      <c r="BA326" s="91"/>
      <c r="BB326" s="91"/>
      <c r="BC326" s="91"/>
      <c r="BD326" s="91"/>
      <c r="BE326" s="91"/>
      <c r="BF326" s="91"/>
      <c r="BG326" s="91"/>
      <c r="BH326" s="91"/>
      <c r="BI326" s="91"/>
      <c r="BJ326" s="91"/>
    </row>
    <row r="327" spans="5:62" s="85" customFormat="1" x14ac:dyDescent="0.2">
      <c r="E327" s="86"/>
      <c r="F327" s="86"/>
      <c r="G327" s="87"/>
      <c r="J327" s="86"/>
      <c r="K327" s="86"/>
      <c r="M327" s="86"/>
      <c r="O327" s="86"/>
      <c r="P327" s="88"/>
      <c r="Q327" s="86"/>
      <c r="W327" s="86"/>
      <c r="X327" s="86"/>
      <c r="Z327" s="86"/>
      <c r="AC327" s="88"/>
      <c r="AD327" s="88"/>
      <c r="AE327" s="89"/>
      <c r="AF327" s="86"/>
      <c r="AG327" s="86"/>
      <c r="AH327" s="86"/>
      <c r="AI327" s="89"/>
      <c r="AJ327" s="89"/>
      <c r="AL327" s="87"/>
      <c r="AM327" s="86"/>
      <c r="AP327" s="87"/>
      <c r="AT327" s="90"/>
      <c r="AX327" s="91"/>
      <c r="AY327" s="91"/>
      <c r="AZ327" s="91"/>
      <c r="BA327" s="91"/>
      <c r="BB327" s="91"/>
      <c r="BC327" s="91"/>
      <c r="BD327" s="91"/>
      <c r="BE327" s="91"/>
      <c r="BF327" s="91"/>
      <c r="BG327" s="91"/>
      <c r="BH327" s="91"/>
      <c r="BI327" s="91"/>
      <c r="BJ327" s="91"/>
    </row>
    <row r="328" spans="5:62" s="85" customFormat="1" x14ac:dyDescent="0.2">
      <c r="E328" s="86"/>
      <c r="F328" s="86"/>
      <c r="G328" s="87"/>
      <c r="J328" s="86"/>
      <c r="K328" s="86"/>
      <c r="M328" s="86"/>
      <c r="O328" s="86"/>
      <c r="P328" s="88"/>
      <c r="Q328" s="86"/>
      <c r="W328" s="86"/>
      <c r="X328" s="86"/>
      <c r="Z328" s="86"/>
      <c r="AC328" s="88"/>
      <c r="AD328" s="88"/>
      <c r="AE328" s="89"/>
      <c r="AF328" s="86"/>
      <c r="AG328" s="86"/>
      <c r="AH328" s="86"/>
      <c r="AI328" s="89"/>
      <c r="AJ328" s="89"/>
      <c r="AL328" s="87"/>
      <c r="AM328" s="86"/>
      <c r="AP328" s="87"/>
      <c r="AT328" s="90"/>
      <c r="AX328" s="91"/>
      <c r="AY328" s="91"/>
      <c r="AZ328" s="91"/>
      <c r="BA328" s="91"/>
      <c r="BB328" s="91"/>
      <c r="BC328" s="91"/>
      <c r="BD328" s="91"/>
      <c r="BE328" s="91"/>
      <c r="BF328" s="91"/>
      <c r="BG328" s="91"/>
      <c r="BH328" s="91"/>
      <c r="BI328" s="91"/>
      <c r="BJ328" s="91"/>
    </row>
    <row r="329" spans="5:62" s="85" customFormat="1" x14ac:dyDescent="0.2">
      <c r="E329" s="86"/>
      <c r="F329" s="86"/>
      <c r="G329" s="87"/>
      <c r="J329" s="86"/>
      <c r="K329" s="86"/>
      <c r="M329" s="86"/>
      <c r="O329" s="86"/>
      <c r="P329" s="88"/>
      <c r="Q329" s="86"/>
      <c r="W329" s="86"/>
      <c r="X329" s="86"/>
      <c r="Z329" s="86"/>
      <c r="AC329" s="88"/>
      <c r="AD329" s="88"/>
      <c r="AE329" s="89"/>
      <c r="AF329" s="86"/>
      <c r="AG329" s="86"/>
      <c r="AH329" s="86"/>
      <c r="AI329" s="89"/>
      <c r="AJ329" s="89"/>
      <c r="AL329" s="87"/>
      <c r="AM329" s="86"/>
      <c r="AP329" s="87"/>
      <c r="AT329" s="90"/>
      <c r="AX329" s="91"/>
      <c r="AY329" s="91"/>
      <c r="AZ329" s="91"/>
      <c r="BA329" s="91"/>
      <c r="BB329" s="91"/>
      <c r="BC329" s="91"/>
      <c r="BD329" s="91"/>
      <c r="BE329" s="91"/>
      <c r="BF329" s="91"/>
      <c r="BG329" s="91"/>
      <c r="BH329" s="91"/>
      <c r="BI329" s="91"/>
      <c r="BJ329" s="91"/>
    </row>
    <row r="330" spans="5:62" s="85" customFormat="1" x14ac:dyDescent="0.2">
      <c r="E330" s="86"/>
      <c r="F330" s="86"/>
      <c r="G330" s="87"/>
      <c r="J330" s="86"/>
      <c r="K330" s="86"/>
      <c r="M330" s="86"/>
      <c r="O330" s="86"/>
      <c r="P330" s="88"/>
      <c r="Q330" s="86"/>
      <c r="W330" s="86"/>
      <c r="X330" s="86"/>
      <c r="Z330" s="86"/>
      <c r="AC330" s="88"/>
      <c r="AD330" s="88"/>
      <c r="AE330" s="89"/>
      <c r="AF330" s="86"/>
      <c r="AG330" s="86"/>
      <c r="AH330" s="86"/>
      <c r="AI330" s="89"/>
      <c r="AJ330" s="89"/>
      <c r="AL330" s="87"/>
      <c r="AM330" s="86"/>
      <c r="AP330" s="87"/>
      <c r="AT330" s="90"/>
      <c r="AX330" s="91"/>
      <c r="AY330" s="91"/>
      <c r="AZ330" s="91"/>
      <c r="BA330" s="91"/>
      <c r="BB330" s="91"/>
      <c r="BC330" s="91"/>
      <c r="BD330" s="91"/>
      <c r="BE330" s="91"/>
      <c r="BF330" s="91"/>
      <c r="BG330" s="91"/>
      <c r="BH330" s="91"/>
      <c r="BI330" s="91"/>
      <c r="BJ330" s="91"/>
    </row>
    <row r="331" spans="5:62" s="85" customFormat="1" x14ac:dyDescent="0.2">
      <c r="E331" s="86"/>
      <c r="F331" s="86"/>
      <c r="G331" s="87"/>
      <c r="J331" s="86"/>
      <c r="K331" s="86"/>
      <c r="M331" s="86"/>
      <c r="O331" s="86"/>
      <c r="P331" s="88"/>
      <c r="Q331" s="86"/>
      <c r="W331" s="86"/>
      <c r="X331" s="86"/>
      <c r="Z331" s="86"/>
      <c r="AC331" s="88"/>
      <c r="AD331" s="88"/>
      <c r="AE331" s="89"/>
      <c r="AF331" s="86"/>
      <c r="AG331" s="86"/>
      <c r="AH331" s="86"/>
      <c r="AI331" s="89"/>
      <c r="AJ331" s="89"/>
      <c r="AL331" s="87"/>
      <c r="AM331" s="86"/>
      <c r="AP331" s="87"/>
      <c r="AT331" s="90"/>
      <c r="AX331" s="91"/>
      <c r="AY331" s="91"/>
      <c r="AZ331" s="91"/>
      <c r="BA331" s="91"/>
      <c r="BB331" s="91"/>
      <c r="BC331" s="91"/>
      <c r="BD331" s="91"/>
      <c r="BE331" s="91"/>
      <c r="BF331" s="91"/>
      <c r="BG331" s="91"/>
      <c r="BH331" s="91"/>
      <c r="BI331" s="91"/>
      <c r="BJ331" s="91"/>
    </row>
    <row r="332" spans="5:62" s="85" customFormat="1" x14ac:dyDescent="0.2">
      <c r="E332" s="86"/>
      <c r="F332" s="86"/>
      <c r="G332" s="87"/>
      <c r="J332" s="86"/>
      <c r="K332" s="86"/>
      <c r="M332" s="86"/>
      <c r="O332" s="86"/>
      <c r="P332" s="88"/>
      <c r="Q332" s="86"/>
      <c r="W332" s="86"/>
      <c r="X332" s="86"/>
      <c r="Z332" s="86"/>
      <c r="AC332" s="88"/>
      <c r="AD332" s="88"/>
      <c r="AE332" s="89"/>
      <c r="AF332" s="86"/>
      <c r="AG332" s="86"/>
      <c r="AH332" s="86"/>
      <c r="AI332" s="89"/>
      <c r="AJ332" s="89"/>
      <c r="AL332" s="87"/>
      <c r="AM332" s="86"/>
      <c r="AP332" s="87"/>
      <c r="AT332" s="90"/>
      <c r="AX332" s="91"/>
      <c r="AY332" s="91"/>
      <c r="AZ332" s="91"/>
      <c r="BA332" s="91"/>
      <c r="BB332" s="91"/>
      <c r="BC332" s="91"/>
      <c r="BD332" s="91"/>
      <c r="BE332" s="91"/>
      <c r="BF332" s="91"/>
      <c r="BG332" s="91"/>
      <c r="BH332" s="91"/>
      <c r="BI332" s="91"/>
      <c r="BJ332" s="91"/>
    </row>
    <row r="333" spans="5:62" s="85" customFormat="1" x14ac:dyDescent="0.2">
      <c r="E333" s="86"/>
      <c r="F333" s="86"/>
      <c r="G333" s="87"/>
      <c r="J333" s="86"/>
      <c r="K333" s="86"/>
      <c r="M333" s="86"/>
      <c r="O333" s="86"/>
      <c r="P333" s="88"/>
      <c r="Q333" s="86"/>
      <c r="W333" s="86"/>
      <c r="X333" s="86"/>
      <c r="Z333" s="86"/>
      <c r="AC333" s="88"/>
      <c r="AD333" s="88"/>
      <c r="AE333" s="89"/>
      <c r="AF333" s="86"/>
      <c r="AG333" s="86"/>
      <c r="AH333" s="86"/>
      <c r="AI333" s="89"/>
      <c r="AJ333" s="89"/>
      <c r="AL333" s="87"/>
      <c r="AM333" s="86"/>
      <c r="AP333" s="87"/>
      <c r="AT333" s="90"/>
      <c r="AX333" s="91"/>
      <c r="AY333" s="91"/>
      <c r="AZ333" s="91"/>
      <c r="BA333" s="91"/>
      <c r="BB333" s="91"/>
      <c r="BC333" s="91"/>
      <c r="BD333" s="91"/>
      <c r="BE333" s="91"/>
      <c r="BF333" s="91"/>
      <c r="BG333" s="91"/>
      <c r="BH333" s="91"/>
      <c r="BI333" s="91"/>
      <c r="BJ333" s="91"/>
    </row>
    <row r="334" spans="5:62" s="85" customFormat="1" x14ac:dyDescent="0.2">
      <c r="E334" s="86"/>
      <c r="F334" s="86"/>
      <c r="G334" s="87"/>
      <c r="J334" s="86"/>
      <c r="K334" s="86"/>
      <c r="M334" s="86"/>
      <c r="O334" s="86"/>
      <c r="P334" s="88"/>
      <c r="Q334" s="86"/>
      <c r="W334" s="86"/>
      <c r="X334" s="86"/>
      <c r="Z334" s="86"/>
      <c r="AC334" s="88"/>
      <c r="AD334" s="88"/>
      <c r="AE334" s="89"/>
      <c r="AF334" s="86"/>
      <c r="AG334" s="86"/>
      <c r="AH334" s="86"/>
      <c r="AI334" s="89"/>
      <c r="AJ334" s="89"/>
      <c r="AL334" s="87"/>
      <c r="AM334" s="86"/>
      <c r="AP334" s="87"/>
      <c r="AT334" s="90"/>
      <c r="AX334" s="91"/>
      <c r="AY334" s="91"/>
      <c r="AZ334" s="91"/>
      <c r="BA334" s="91"/>
      <c r="BB334" s="91"/>
      <c r="BC334" s="91"/>
      <c r="BD334" s="91"/>
      <c r="BE334" s="91"/>
      <c r="BF334" s="91"/>
      <c r="BG334" s="91"/>
      <c r="BH334" s="91"/>
      <c r="BI334" s="91"/>
      <c r="BJ334" s="91"/>
    </row>
    <row r="335" spans="5:62" s="85" customFormat="1" x14ac:dyDescent="0.2">
      <c r="E335" s="86"/>
      <c r="F335" s="86"/>
      <c r="G335" s="87"/>
      <c r="J335" s="86"/>
      <c r="K335" s="86"/>
      <c r="M335" s="86"/>
      <c r="O335" s="86"/>
      <c r="P335" s="88"/>
      <c r="Q335" s="86"/>
      <c r="W335" s="86"/>
      <c r="X335" s="86"/>
      <c r="Z335" s="86"/>
      <c r="AC335" s="88"/>
      <c r="AD335" s="88"/>
      <c r="AE335" s="89"/>
      <c r="AF335" s="86"/>
      <c r="AG335" s="86"/>
      <c r="AH335" s="86"/>
      <c r="AI335" s="89"/>
      <c r="AJ335" s="89"/>
      <c r="AL335" s="87"/>
      <c r="AM335" s="86"/>
      <c r="AP335" s="87"/>
      <c r="AT335" s="90"/>
      <c r="AX335" s="91"/>
      <c r="AY335" s="91"/>
      <c r="AZ335" s="91"/>
      <c r="BA335" s="91"/>
      <c r="BB335" s="91"/>
      <c r="BC335" s="91"/>
      <c r="BD335" s="91"/>
      <c r="BE335" s="91"/>
      <c r="BF335" s="91"/>
      <c r="BG335" s="91"/>
      <c r="BH335" s="91"/>
      <c r="BI335" s="91"/>
      <c r="BJ335" s="91"/>
    </row>
    <row r="336" spans="5:62" s="85" customFormat="1" x14ac:dyDescent="0.2">
      <c r="E336" s="86"/>
      <c r="F336" s="86"/>
      <c r="G336" s="87"/>
      <c r="J336" s="86"/>
      <c r="K336" s="86"/>
      <c r="M336" s="86"/>
      <c r="O336" s="86"/>
      <c r="P336" s="88"/>
      <c r="Q336" s="86"/>
      <c r="W336" s="86"/>
      <c r="X336" s="86"/>
      <c r="Z336" s="86"/>
      <c r="AC336" s="88"/>
      <c r="AD336" s="88"/>
      <c r="AE336" s="89"/>
      <c r="AF336" s="86"/>
      <c r="AG336" s="86"/>
      <c r="AH336" s="86"/>
      <c r="AI336" s="89"/>
      <c r="AJ336" s="89"/>
      <c r="AL336" s="87"/>
      <c r="AM336" s="86"/>
      <c r="AP336" s="87"/>
      <c r="AT336" s="90"/>
      <c r="AX336" s="91"/>
      <c r="AY336" s="91"/>
      <c r="AZ336" s="91"/>
      <c r="BA336" s="91"/>
      <c r="BB336" s="91"/>
      <c r="BC336" s="91"/>
      <c r="BD336" s="91"/>
      <c r="BE336" s="91"/>
      <c r="BF336" s="91"/>
      <c r="BG336" s="91"/>
      <c r="BH336" s="91"/>
      <c r="BI336" s="91"/>
      <c r="BJ336" s="91"/>
    </row>
    <row r="337" spans="5:62" s="85" customFormat="1" x14ac:dyDescent="0.2">
      <c r="E337" s="86"/>
      <c r="F337" s="86"/>
      <c r="G337" s="87"/>
      <c r="J337" s="86"/>
      <c r="K337" s="86"/>
      <c r="M337" s="86"/>
      <c r="O337" s="86"/>
      <c r="P337" s="88"/>
      <c r="Q337" s="86"/>
      <c r="W337" s="86"/>
      <c r="X337" s="86"/>
      <c r="Z337" s="86"/>
      <c r="AC337" s="88"/>
      <c r="AD337" s="88"/>
      <c r="AE337" s="89"/>
      <c r="AF337" s="86"/>
      <c r="AG337" s="86"/>
      <c r="AH337" s="86"/>
      <c r="AI337" s="89"/>
      <c r="AJ337" s="89"/>
      <c r="AL337" s="87"/>
      <c r="AM337" s="86"/>
      <c r="AP337" s="87"/>
      <c r="AT337" s="90"/>
      <c r="AX337" s="91"/>
      <c r="AY337" s="91"/>
      <c r="AZ337" s="91"/>
      <c r="BA337" s="91"/>
      <c r="BB337" s="91"/>
      <c r="BC337" s="91"/>
      <c r="BD337" s="91"/>
      <c r="BE337" s="91"/>
      <c r="BF337" s="91"/>
      <c r="BG337" s="91"/>
      <c r="BH337" s="91"/>
      <c r="BI337" s="91"/>
      <c r="BJ337" s="91"/>
    </row>
    <row r="338" spans="5:62" s="85" customFormat="1" x14ac:dyDescent="0.2">
      <c r="E338" s="86"/>
      <c r="F338" s="86"/>
      <c r="G338" s="87"/>
      <c r="J338" s="86"/>
      <c r="K338" s="86"/>
      <c r="M338" s="86"/>
      <c r="O338" s="86"/>
      <c r="P338" s="88"/>
      <c r="Q338" s="86"/>
      <c r="W338" s="86"/>
      <c r="X338" s="86"/>
      <c r="Z338" s="86"/>
      <c r="AC338" s="88"/>
      <c r="AD338" s="88"/>
      <c r="AE338" s="89"/>
      <c r="AF338" s="86"/>
      <c r="AG338" s="86"/>
      <c r="AH338" s="86"/>
      <c r="AI338" s="89"/>
      <c r="AJ338" s="89"/>
      <c r="AL338" s="87"/>
      <c r="AM338" s="86"/>
      <c r="AP338" s="87"/>
      <c r="AT338" s="90"/>
      <c r="AX338" s="91"/>
      <c r="AY338" s="91"/>
      <c r="AZ338" s="91"/>
      <c r="BA338" s="91"/>
      <c r="BB338" s="91"/>
      <c r="BC338" s="91"/>
      <c r="BD338" s="91"/>
      <c r="BE338" s="91"/>
      <c r="BF338" s="91"/>
      <c r="BG338" s="91"/>
      <c r="BH338" s="91"/>
      <c r="BI338" s="91"/>
      <c r="BJ338" s="91"/>
    </row>
    <row r="339" spans="5:62" s="85" customFormat="1" x14ac:dyDescent="0.2">
      <c r="E339" s="86"/>
      <c r="F339" s="86"/>
      <c r="G339" s="87"/>
      <c r="J339" s="86"/>
      <c r="K339" s="86"/>
      <c r="M339" s="86"/>
      <c r="O339" s="86"/>
      <c r="P339" s="88"/>
      <c r="Q339" s="86"/>
      <c r="W339" s="86"/>
      <c r="X339" s="86"/>
      <c r="Z339" s="86"/>
      <c r="AC339" s="88"/>
      <c r="AD339" s="88"/>
      <c r="AE339" s="89"/>
      <c r="AF339" s="86"/>
      <c r="AG339" s="86"/>
      <c r="AH339" s="86"/>
      <c r="AI339" s="89"/>
      <c r="AJ339" s="89"/>
      <c r="AL339" s="87"/>
      <c r="AM339" s="86"/>
      <c r="AP339" s="87"/>
      <c r="AT339" s="90"/>
      <c r="AX339" s="91"/>
      <c r="AY339" s="91"/>
      <c r="AZ339" s="91"/>
      <c r="BA339" s="91"/>
      <c r="BB339" s="91"/>
      <c r="BC339" s="91"/>
      <c r="BD339" s="91"/>
      <c r="BE339" s="91"/>
      <c r="BF339" s="91"/>
      <c r="BG339" s="91"/>
      <c r="BH339" s="91"/>
      <c r="BI339" s="91"/>
      <c r="BJ339" s="91"/>
    </row>
    <row r="340" spans="5:62" s="85" customFormat="1" x14ac:dyDescent="0.2">
      <c r="E340" s="86"/>
      <c r="F340" s="86"/>
      <c r="G340" s="87"/>
      <c r="J340" s="86"/>
      <c r="K340" s="86"/>
      <c r="M340" s="86"/>
      <c r="O340" s="86"/>
      <c r="P340" s="88"/>
      <c r="Q340" s="86"/>
      <c r="W340" s="86"/>
      <c r="X340" s="86"/>
      <c r="Z340" s="86"/>
      <c r="AC340" s="88"/>
      <c r="AD340" s="88"/>
      <c r="AE340" s="89"/>
      <c r="AF340" s="86"/>
      <c r="AG340" s="86"/>
      <c r="AH340" s="86"/>
      <c r="AI340" s="89"/>
      <c r="AJ340" s="89"/>
      <c r="AL340" s="87"/>
      <c r="AM340" s="86"/>
      <c r="AP340" s="87"/>
      <c r="AT340" s="90"/>
      <c r="AX340" s="91"/>
      <c r="AY340" s="91"/>
      <c r="AZ340" s="91"/>
      <c r="BA340" s="91"/>
      <c r="BB340" s="91"/>
      <c r="BC340" s="91"/>
      <c r="BD340" s="91"/>
      <c r="BE340" s="91"/>
      <c r="BF340" s="91"/>
      <c r="BG340" s="91"/>
      <c r="BH340" s="91"/>
      <c r="BI340" s="91"/>
      <c r="BJ340" s="91"/>
    </row>
    <row r="341" spans="5:62" s="85" customFormat="1" x14ac:dyDescent="0.2">
      <c r="E341" s="86"/>
      <c r="F341" s="86"/>
      <c r="G341" s="87"/>
      <c r="J341" s="86"/>
      <c r="K341" s="86"/>
      <c r="M341" s="86"/>
      <c r="O341" s="86"/>
      <c r="P341" s="88"/>
      <c r="Q341" s="86"/>
      <c r="W341" s="86"/>
      <c r="X341" s="86"/>
      <c r="Z341" s="86"/>
      <c r="AC341" s="88"/>
      <c r="AD341" s="88"/>
      <c r="AE341" s="89"/>
      <c r="AF341" s="86"/>
      <c r="AG341" s="86"/>
      <c r="AH341" s="86"/>
      <c r="AI341" s="89"/>
      <c r="AJ341" s="89"/>
      <c r="AL341" s="87"/>
      <c r="AM341" s="86"/>
      <c r="AP341" s="87"/>
      <c r="AT341" s="90"/>
      <c r="AX341" s="91"/>
      <c r="AY341" s="91"/>
      <c r="AZ341" s="91"/>
      <c r="BA341" s="91"/>
      <c r="BB341" s="91"/>
      <c r="BC341" s="91"/>
      <c r="BD341" s="91"/>
      <c r="BE341" s="91"/>
      <c r="BF341" s="91"/>
      <c r="BG341" s="91"/>
      <c r="BH341" s="91"/>
      <c r="BI341" s="91"/>
      <c r="BJ341" s="91"/>
    </row>
    <row r="342" spans="5:62" s="85" customFormat="1" x14ac:dyDescent="0.2">
      <c r="E342" s="86"/>
      <c r="F342" s="86"/>
      <c r="G342" s="87"/>
      <c r="J342" s="86"/>
      <c r="K342" s="86"/>
      <c r="M342" s="86"/>
      <c r="O342" s="86"/>
      <c r="P342" s="88"/>
      <c r="Q342" s="86"/>
      <c r="W342" s="86"/>
      <c r="X342" s="86"/>
      <c r="Z342" s="86"/>
      <c r="AC342" s="88"/>
      <c r="AD342" s="88"/>
      <c r="AE342" s="89"/>
      <c r="AF342" s="86"/>
      <c r="AG342" s="86"/>
      <c r="AH342" s="86"/>
      <c r="AI342" s="89"/>
      <c r="AJ342" s="89"/>
      <c r="AL342" s="87"/>
      <c r="AM342" s="86"/>
      <c r="AP342" s="87"/>
      <c r="AT342" s="90"/>
      <c r="AX342" s="91"/>
      <c r="AY342" s="91"/>
      <c r="AZ342" s="91"/>
      <c r="BA342" s="91"/>
      <c r="BB342" s="91"/>
      <c r="BC342" s="91"/>
      <c r="BD342" s="91"/>
      <c r="BE342" s="91"/>
      <c r="BF342" s="91"/>
      <c r="BG342" s="91"/>
      <c r="BH342" s="91"/>
      <c r="BI342" s="91"/>
      <c r="BJ342" s="91"/>
    </row>
    <row r="343" spans="5:62" s="85" customFormat="1" x14ac:dyDescent="0.2">
      <c r="E343" s="86"/>
      <c r="F343" s="86"/>
      <c r="G343" s="87"/>
      <c r="J343" s="86"/>
      <c r="K343" s="86"/>
      <c r="M343" s="86"/>
      <c r="O343" s="86"/>
      <c r="P343" s="88"/>
      <c r="Q343" s="86"/>
      <c r="W343" s="86"/>
      <c r="X343" s="86"/>
      <c r="Z343" s="86"/>
      <c r="AC343" s="88"/>
      <c r="AD343" s="88"/>
      <c r="AE343" s="89"/>
      <c r="AF343" s="86"/>
      <c r="AG343" s="86"/>
      <c r="AH343" s="86"/>
      <c r="AI343" s="89"/>
      <c r="AJ343" s="89"/>
      <c r="AL343" s="87"/>
      <c r="AM343" s="86"/>
      <c r="AP343" s="87"/>
      <c r="AT343" s="90"/>
      <c r="AX343" s="91"/>
      <c r="AY343" s="91"/>
      <c r="AZ343" s="91"/>
      <c r="BA343" s="91"/>
      <c r="BB343" s="91"/>
      <c r="BC343" s="91"/>
      <c r="BD343" s="91"/>
      <c r="BE343" s="91"/>
      <c r="BF343" s="91"/>
      <c r="BG343" s="91"/>
      <c r="BH343" s="91"/>
      <c r="BI343" s="91"/>
      <c r="BJ343" s="91"/>
    </row>
    <row r="344" spans="5:62" s="85" customFormat="1" x14ac:dyDescent="0.2">
      <c r="E344" s="86"/>
      <c r="F344" s="86"/>
      <c r="G344" s="87"/>
      <c r="J344" s="86"/>
      <c r="K344" s="86"/>
      <c r="M344" s="86"/>
      <c r="O344" s="86"/>
      <c r="P344" s="88"/>
      <c r="Q344" s="86"/>
      <c r="W344" s="86"/>
      <c r="X344" s="86"/>
      <c r="Z344" s="86"/>
      <c r="AC344" s="88"/>
      <c r="AD344" s="88"/>
      <c r="AE344" s="89"/>
      <c r="AF344" s="86"/>
      <c r="AG344" s="86"/>
      <c r="AH344" s="86"/>
      <c r="AI344" s="89"/>
      <c r="AJ344" s="89"/>
      <c r="AL344" s="87"/>
      <c r="AM344" s="86"/>
      <c r="AP344" s="87"/>
      <c r="AT344" s="90"/>
      <c r="AX344" s="91"/>
      <c r="AY344" s="91"/>
      <c r="AZ344" s="91"/>
      <c r="BA344" s="91"/>
      <c r="BB344" s="91"/>
      <c r="BC344" s="91"/>
      <c r="BD344" s="91"/>
      <c r="BE344" s="91"/>
      <c r="BF344" s="91"/>
      <c r="BG344" s="91"/>
      <c r="BH344" s="91"/>
      <c r="BI344" s="91"/>
      <c r="BJ344" s="91"/>
    </row>
    <row r="345" spans="5:62" s="85" customFormat="1" x14ac:dyDescent="0.2">
      <c r="E345" s="86"/>
      <c r="F345" s="86"/>
      <c r="G345" s="87"/>
      <c r="J345" s="86"/>
      <c r="K345" s="86"/>
      <c r="M345" s="86"/>
      <c r="O345" s="86"/>
      <c r="P345" s="88"/>
      <c r="Q345" s="86"/>
      <c r="W345" s="86"/>
      <c r="X345" s="86"/>
      <c r="Z345" s="86"/>
      <c r="AC345" s="88"/>
      <c r="AD345" s="88"/>
      <c r="AE345" s="89"/>
      <c r="AF345" s="86"/>
      <c r="AG345" s="86"/>
      <c r="AH345" s="86"/>
      <c r="AI345" s="89"/>
      <c r="AJ345" s="89"/>
      <c r="AL345" s="87"/>
      <c r="AM345" s="86"/>
      <c r="AP345" s="87"/>
      <c r="AT345" s="90"/>
      <c r="AX345" s="91"/>
      <c r="AY345" s="91"/>
      <c r="AZ345" s="91"/>
      <c r="BA345" s="91"/>
      <c r="BB345" s="91"/>
      <c r="BC345" s="91"/>
      <c r="BD345" s="91"/>
      <c r="BE345" s="91"/>
      <c r="BF345" s="91"/>
      <c r="BG345" s="91"/>
      <c r="BH345" s="91"/>
      <c r="BI345" s="91"/>
      <c r="BJ345" s="91"/>
    </row>
    <row r="346" spans="5:62" s="85" customFormat="1" x14ac:dyDescent="0.2">
      <c r="E346" s="86"/>
      <c r="F346" s="86"/>
      <c r="G346" s="87"/>
      <c r="J346" s="86"/>
      <c r="K346" s="86"/>
      <c r="M346" s="86"/>
      <c r="O346" s="86"/>
      <c r="P346" s="88"/>
      <c r="Q346" s="86"/>
      <c r="W346" s="86"/>
      <c r="X346" s="86"/>
      <c r="Z346" s="86"/>
      <c r="AC346" s="88"/>
      <c r="AD346" s="88"/>
      <c r="AE346" s="89"/>
      <c r="AF346" s="86"/>
      <c r="AG346" s="86"/>
      <c r="AH346" s="86"/>
      <c r="AI346" s="89"/>
      <c r="AJ346" s="89"/>
      <c r="AL346" s="87"/>
      <c r="AM346" s="86"/>
      <c r="AP346" s="87"/>
      <c r="AT346" s="90"/>
      <c r="AX346" s="91"/>
      <c r="AY346" s="91"/>
      <c r="AZ346" s="91"/>
      <c r="BA346" s="91"/>
      <c r="BB346" s="91"/>
      <c r="BC346" s="91"/>
      <c r="BD346" s="91"/>
      <c r="BE346" s="91"/>
      <c r="BF346" s="91"/>
      <c r="BG346" s="91"/>
      <c r="BH346" s="91"/>
      <c r="BI346" s="91"/>
      <c r="BJ346" s="91"/>
    </row>
    <row r="347" spans="5:62" s="85" customFormat="1" x14ac:dyDescent="0.2">
      <c r="E347" s="86"/>
      <c r="F347" s="86"/>
      <c r="G347" s="87"/>
      <c r="J347" s="86"/>
      <c r="K347" s="86"/>
      <c r="M347" s="86"/>
      <c r="O347" s="86"/>
      <c r="P347" s="88"/>
      <c r="Q347" s="86"/>
      <c r="W347" s="86"/>
      <c r="X347" s="86"/>
      <c r="Z347" s="86"/>
      <c r="AC347" s="88"/>
      <c r="AD347" s="88"/>
      <c r="AE347" s="89"/>
      <c r="AF347" s="86"/>
      <c r="AG347" s="86"/>
      <c r="AH347" s="86"/>
      <c r="AI347" s="89"/>
      <c r="AJ347" s="89"/>
      <c r="AL347" s="87"/>
      <c r="AM347" s="86"/>
      <c r="AP347" s="87"/>
      <c r="AT347" s="90"/>
      <c r="AX347" s="91"/>
      <c r="AY347" s="91"/>
      <c r="AZ347" s="91"/>
      <c r="BA347" s="91"/>
      <c r="BB347" s="91"/>
      <c r="BC347" s="91"/>
      <c r="BD347" s="91"/>
      <c r="BE347" s="91"/>
      <c r="BF347" s="91"/>
      <c r="BG347" s="91"/>
      <c r="BH347" s="91"/>
      <c r="BI347" s="91"/>
      <c r="BJ347" s="91"/>
    </row>
    <row r="348" spans="5:62" s="85" customFormat="1" x14ac:dyDescent="0.2">
      <c r="E348" s="86"/>
      <c r="F348" s="86"/>
      <c r="G348" s="87"/>
      <c r="J348" s="86"/>
      <c r="K348" s="86"/>
      <c r="M348" s="86"/>
      <c r="O348" s="86"/>
      <c r="P348" s="88"/>
      <c r="Q348" s="86"/>
      <c r="W348" s="86"/>
      <c r="X348" s="86"/>
      <c r="Z348" s="86"/>
      <c r="AC348" s="88"/>
      <c r="AD348" s="88"/>
      <c r="AE348" s="89"/>
      <c r="AF348" s="86"/>
      <c r="AG348" s="86"/>
      <c r="AH348" s="86"/>
      <c r="AI348" s="89"/>
      <c r="AJ348" s="89"/>
      <c r="AL348" s="87"/>
      <c r="AM348" s="86"/>
      <c r="AP348" s="87"/>
      <c r="AT348" s="90"/>
      <c r="AX348" s="91"/>
      <c r="AY348" s="91"/>
      <c r="AZ348" s="91"/>
      <c r="BA348" s="91"/>
      <c r="BB348" s="91"/>
      <c r="BC348" s="91"/>
      <c r="BD348" s="91"/>
      <c r="BE348" s="91"/>
      <c r="BF348" s="91"/>
      <c r="BG348" s="91"/>
      <c r="BH348" s="91"/>
      <c r="BI348" s="91"/>
      <c r="BJ348" s="91"/>
    </row>
    <row r="349" spans="5:62" s="85" customFormat="1" x14ac:dyDescent="0.2">
      <c r="E349" s="86"/>
      <c r="F349" s="86"/>
      <c r="G349" s="87"/>
      <c r="J349" s="86"/>
      <c r="K349" s="86"/>
      <c r="M349" s="86"/>
      <c r="O349" s="86"/>
      <c r="P349" s="88"/>
      <c r="Q349" s="86"/>
      <c r="W349" s="86"/>
      <c r="X349" s="86"/>
      <c r="Z349" s="86"/>
      <c r="AC349" s="88"/>
      <c r="AD349" s="88"/>
      <c r="AE349" s="89"/>
      <c r="AF349" s="86"/>
      <c r="AG349" s="86"/>
      <c r="AH349" s="86"/>
      <c r="AI349" s="89"/>
      <c r="AJ349" s="89"/>
      <c r="AL349" s="87"/>
      <c r="AM349" s="86"/>
      <c r="AP349" s="87"/>
      <c r="AT349" s="90"/>
      <c r="AX349" s="91"/>
      <c r="AY349" s="91"/>
      <c r="AZ349" s="91"/>
      <c r="BA349" s="91"/>
      <c r="BB349" s="91"/>
      <c r="BC349" s="91"/>
      <c r="BD349" s="91"/>
      <c r="BE349" s="91"/>
      <c r="BF349" s="91"/>
      <c r="BG349" s="91"/>
      <c r="BH349" s="91"/>
      <c r="BI349" s="91"/>
      <c r="BJ349" s="91"/>
    </row>
    <row r="350" spans="5:62" s="85" customFormat="1" x14ac:dyDescent="0.2">
      <c r="E350" s="86"/>
      <c r="F350" s="86"/>
      <c r="G350" s="87"/>
      <c r="J350" s="86"/>
      <c r="K350" s="86"/>
      <c r="M350" s="86"/>
      <c r="O350" s="86"/>
      <c r="P350" s="88"/>
      <c r="Q350" s="86"/>
      <c r="W350" s="86"/>
      <c r="X350" s="86"/>
      <c r="Z350" s="86"/>
      <c r="AC350" s="88"/>
      <c r="AD350" s="88"/>
      <c r="AE350" s="89"/>
      <c r="AF350" s="86"/>
      <c r="AG350" s="86"/>
      <c r="AH350" s="86"/>
      <c r="AI350" s="89"/>
      <c r="AJ350" s="89"/>
      <c r="AL350" s="87"/>
      <c r="AM350" s="86"/>
      <c r="AP350" s="87"/>
      <c r="AT350" s="90"/>
      <c r="AX350" s="91"/>
      <c r="AY350" s="91"/>
      <c r="AZ350" s="91"/>
      <c r="BA350" s="91"/>
      <c r="BB350" s="91"/>
      <c r="BC350" s="91"/>
      <c r="BD350" s="91"/>
      <c r="BE350" s="91"/>
      <c r="BF350" s="91"/>
      <c r="BG350" s="91"/>
      <c r="BH350" s="91"/>
      <c r="BI350" s="91"/>
      <c r="BJ350" s="91"/>
    </row>
    <row r="351" spans="5:62" s="85" customFormat="1" x14ac:dyDescent="0.2">
      <c r="E351" s="86"/>
      <c r="F351" s="86"/>
      <c r="G351" s="87"/>
      <c r="J351" s="86"/>
      <c r="K351" s="86"/>
      <c r="M351" s="86"/>
      <c r="O351" s="86"/>
      <c r="P351" s="88"/>
      <c r="Q351" s="86"/>
      <c r="W351" s="86"/>
      <c r="X351" s="86"/>
      <c r="Z351" s="86"/>
      <c r="AC351" s="88"/>
      <c r="AD351" s="88"/>
      <c r="AE351" s="89"/>
      <c r="AF351" s="86"/>
      <c r="AG351" s="86"/>
      <c r="AH351" s="86"/>
      <c r="AI351" s="89"/>
      <c r="AJ351" s="89"/>
      <c r="AL351" s="87"/>
      <c r="AM351" s="86"/>
      <c r="AP351" s="87"/>
      <c r="AT351" s="90"/>
      <c r="AX351" s="91"/>
      <c r="AY351" s="91"/>
      <c r="AZ351" s="91"/>
      <c r="BA351" s="91"/>
      <c r="BB351" s="91"/>
      <c r="BC351" s="91"/>
      <c r="BD351" s="91"/>
      <c r="BE351" s="91"/>
      <c r="BF351" s="91"/>
      <c r="BG351" s="91"/>
      <c r="BH351" s="91"/>
      <c r="BI351" s="91"/>
      <c r="BJ351" s="91"/>
    </row>
    <row r="352" spans="5:62" s="85" customFormat="1" x14ac:dyDescent="0.2">
      <c r="E352" s="86"/>
      <c r="F352" s="86"/>
      <c r="G352" s="87"/>
      <c r="J352" s="86"/>
      <c r="K352" s="86"/>
      <c r="M352" s="86"/>
      <c r="O352" s="86"/>
      <c r="P352" s="88"/>
      <c r="Q352" s="86"/>
      <c r="W352" s="86"/>
      <c r="X352" s="86"/>
      <c r="Z352" s="86"/>
      <c r="AC352" s="88"/>
      <c r="AD352" s="88"/>
      <c r="AE352" s="89"/>
      <c r="AF352" s="86"/>
      <c r="AG352" s="86"/>
      <c r="AH352" s="86"/>
      <c r="AI352" s="89"/>
      <c r="AJ352" s="89"/>
      <c r="AL352" s="87"/>
      <c r="AM352" s="86"/>
      <c r="AP352" s="87"/>
      <c r="AT352" s="90"/>
      <c r="AX352" s="91"/>
      <c r="AY352" s="91"/>
      <c r="AZ352" s="91"/>
      <c r="BA352" s="91"/>
      <c r="BB352" s="91"/>
      <c r="BC352" s="91"/>
      <c r="BD352" s="91"/>
      <c r="BE352" s="91"/>
      <c r="BF352" s="91"/>
      <c r="BG352" s="91"/>
      <c r="BH352" s="91"/>
      <c r="BI352" s="91"/>
      <c r="BJ352" s="91"/>
    </row>
    <row r="353" spans="5:62" s="85" customFormat="1" x14ac:dyDescent="0.2">
      <c r="E353" s="86"/>
      <c r="F353" s="86"/>
      <c r="G353" s="87"/>
      <c r="J353" s="86"/>
      <c r="K353" s="86"/>
      <c r="M353" s="86"/>
      <c r="O353" s="86"/>
      <c r="P353" s="88"/>
      <c r="Q353" s="86"/>
      <c r="W353" s="86"/>
      <c r="X353" s="86"/>
      <c r="Z353" s="86"/>
      <c r="AC353" s="88"/>
      <c r="AD353" s="88"/>
      <c r="AE353" s="89"/>
      <c r="AF353" s="86"/>
      <c r="AG353" s="86"/>
      <c r="AH353" s="86"/>
      <c r="AI353" s="89"/>
      <c r="AJ353" s="89"/>
      <c r="AL353" s="87"/>
      <c r="AM353" s="86"/>
      <c r="AP353" s="87"/>
      <c r="AT353" s="90"/>
      <c r="AX353" s="91"/>
      <c r="AY353" s="91"/>
      <c r="AZ353" s="91"/>
      <c r="BA353" s="91"/>
      <c r="BB353" s="91"/>
      <c r="BC353" s="91"/>
      <c r="BD353" s="91"/>
      <c r="BE353" s="91"/>
      <c r="BF353" s="91"/>
      <c r="BG353" s="91"/>
      <c r="BH353" s="91"/>
      <c r="BI353" s="91"/>
      <c r="BJ353" s="91"/>
    </row>
    <row r="354" spans="5:62" s="85" customFormat="1" x14ac:dyDescent="0.2">
      <c r="E354" s="86"/>
      <c r="F354" s="86"/>
      <c r="G354" s="87"/>
      <c r="J354" s="86"/>
      <c r="K354" s="86"/>
      <c r="M354" s="86"/>
      <c r="O354" s="86"/>
      <c r="P354" s="88"/>
      <c r="Q354" s="86"/>
      <c r="W354" s="86"/>
      <c r="X354" s="86"/>
      <c r="Z354" s="86"/>
      <c r="AC354" s="88"/>
      <c r="AD354" s="88"/>
      <c r="AE354" s="89"/>
      <c r="AF354" s="86"/>
      <c r="AG354" s="86"/>
      <c r="AH354" s="86"/>
      <c r="AI354" s="89"/>
      <c r="AJ354" s="89"/>
      <c r="AL354" s="87"/>
      <c r="AM354" s="86"/>
      <c r="AP354" s="87"/>
      <c r="AT354" s="90"/>
      <c r="AX354" s="91"/>
      <c r="AY354" s="91"/>
      <c r="AZ354" s="91"/>
      <c r="BA354" s="91"/>
      <c r="BB354" s="91"/>
      <c r="BC354" s="91"/>
      <c r="BD354" s="91"/>
      <c r="BE354" s="91"/>
      <c r="BF354" s="91"/>
      <c r="BG354" s="91"/>
      <c r="BH354" s="91"/>
      <c r="BI354" s="91"/>
      <c r="BJ354" s="91"/>
    </row>
    <row r="355" spans="5:62" s="85" customFormat="1" x14ac:dyDescent="0.2">
      <c r="E355" s="86"/>
      <c r="F355" s="86"/>
      <c r="G355" s="87"/>
      <c r="J355" s="86"/>
      <c r="K355" s="86"/>
      <c r="M355" s="86"/>
      <c r="O355" s="86"/>
      <c r="P355" s="88"/>
      <c r="Q355" s="86"/>
      <c r="W355" s="86"/>
      <c r="X355" s="86"/>
      <c r="Z355" s="86"/>
      <c r="AC355" s="88"/>
      <c r="AD355" s="88"/>
      <c r="AE355" s="89"/>
      <c r="AF355" s="86"/>
      <c r="AG355" s="86"/>
      <c r="AH355" s="86"/>
      <c r="AI355" s="89"/>
      <c r="AJ355" s="89"/>
      <c r="AL355" s="87"/>
      <c r="AM355" s="86"/>
      <c r="AP355" s="87"/>
      <c r="AT355" s="90"/>
      <c r="AX355" s="91"/>
      <c r="AY355" s="91"/>
      <c r="AZ355" s="91"/>
      <c r="BA355" s="91"/>
      <c r="BB355" s="91"/>
      <c r="BC355" s="91"/>
      <c r="BD355" s="91"/>
      <c r="BE355" s="91"/>
      <c r="BF355" s="91"/>
      <c r="BG355" s="91"/>
      <c r="BH355" s="91"/>
      <c r="BI355" s="91"/>
      <c r="BJ355" s="91"/>
    </row>
    <row r="356" spans="5:62" s="85" customFormat="1" x14ac:dyDescent="0.2">
      <c r="E356" s="86"/>
      <c r="F356" s="86"/>
      <c r="G356" s="87"/>
      <c r="J356" s="86"/>
      <c r="K356" s="86"/>
      <c r="M356" s="86"/>
      <c r="O356" s="86"/>
      <c r="P356" s="88"/>
      <c r="Q356" s="86"/>
      <c r="W356" s="86"/>
      <c r="X356" s="86"/>
      <c r="Z356" s="86"/>
      <c r="AC356" s="88"/>
      <c r="AD356" s="88"/>
      <c r="AE356" s="89"/>
      <c r="AF356" s="86"/>
      <c r="AG356" s="86"/>
      <c r="AH356" s="86"/>
      <c r="AI356" s="89"/>
      <c r="AJ356" s="89"/>
      <c r="AL356" s="87"/>
      <c r="AM356" s="86"/>
      <c r="AP356" s="87"/>
      <c r="AT356" s="90"/>
      <c r="AX356" s="91"/>
      <c r="AY356" s="91"/>
      <c r="AZ356" s="91"/>
      <c r="BA356" s="91"/>
      <c r="BB356" s="91"/>
      <c r="BC356" s="91"/>
      <c r="BD356" s="91"/>
      <c r="BE356" s="91"/>
      <c r="BF356" s="91"/>
      <c r="BG356" s="91"/>
      <c r="BH356" s="91"/>
      <c r="BI356" s="91"/>
      <c r="BJ356" s="91"/>
    </row>
    <row r="357" spans="5:62" s="85" customFormat="1" x14ac:dyDescent="0.2">
      <c r="E357" s="86"/>
      <c r="F357" s="86"/>
      <c r="G357" s="87"/>
      <c r="J357" s="86"/>
      <c r="K357" s="86"/>
      <c r="M357" s="86"/>
      <c r="O357" s="86"/>
      <c r="P357" s="88"/>
      <c r="Q357" s="86"/>
      <c r="W357" s="86"/>
      <c r="X357" s="86"/>
      <c r="Z357" s="86"/>
      <c r="AC357" s="88"/>
      <c r="AD357" s="88"/>
      <c r="AE357" s="89"/>
      <c r="AF357" s="86"/>
      <c r="AG357" s="86"/>
      <c r="AH357" s="86"/>
      <c r="AI357" s="89"/>
      <c r="AJ357" s="89"/>
      <c r="AL357" s="87"/>
      <c r="AM357" s="86"/>
      <c r="AP357" s="87"/>
      <c r="AT357" s="90"/>
      <c r="AX357" s="91"/>
      <c r="AY357" s="91"/>
      <c r="AZ357" s="91"/>
      <c r="BA357" s="91"/>
      <c r="BB357" s="91"/>
      <c r="BC357" s="91"/>
      <c r="BD357" s="91"/>
      <c r="BE357" s="91"/>
      <c r="BF357" s="91"/>
      <c r="BG357" s="91"/>
      <c r="BH357" s="91"/>
      <c r="BI357" s="91"/>
      <c r="BJ357" s="91"/>
    </row>
    <row r="358" spans="5:62" s="85" customFormat="1" x14ac:dyDescent="0.2">
      <c r="E358" s="86"/>
      <c r="F358" s="86"/>
      <c r="G358" s="87"/>
      <c r="J358" s="86"/>
      <c r="K358" s="86"/>
      <c r="M358" s="86"/>
      <c r="O358" s="86"/>
      <c r="P358" s="88"/>
      <c r="Q358" s="86"/>
      <c r="W358" s="86"/>
      <c r="X358" s="86"/>
      <c r="Z358" s="86"/>
      <c r="AC358" s="88"/>
      <c r="AD358" s="88"/>
      <c r="AE358" s="89"/>
      <c r="AF358" s="86"/>
      <c r="AG358" s="86"/>
      <c r="AH358" s="86"/>
      <c r="AI358" s="89"/>
      <c r="AJ358" s="89"/>
      <c r="AL358" s="87"/>
      <c r="AM358" s="86"/>
      <c r="AP358" s="87"/>
      <c r="AT358" s="90"/>
      <c r="AX358" s="91"/>
      <c r="AY358" s="91"/>
      <c r="AZ358" s="91"/>
      <c r="BA358" s="91"/>
      <c r="BB358" s="91"/>
      <c r="BC358" s="91"/>
      <c r="BD358" s="91"/>
      <c r="BE358" s="91"/>
      <c r="BF358" s="91"/>
      <c r="BG358" s="91"/>
      <c r="BH358" s="91"/>
      <c r="BI358" s="91"/>
      <c r="BJ358" s="91"/>
    </row>
    <row r="359" spans="5:62" s="85" customFormat="1" x14ac:dyDescent="0.2">
      <c r="E359" s="86"/>
      <c r="F359" s="86"/>
      <c r="G359" s="87"/>
      <c r="J359" s="86"/>
      <c r="K359" s="86"/>
      <c r="M359" s="86"/>
      <c r="O359" s="86"/>
      <c r="P359" s="88"/>
      <c r="Q359" s="86"/>
      <c r="W359" s="86"/>
      <c r="X359" s="86"/>
      <c r="Z359" s="86"/>
      <c r="AC359" s="88"/>
      <c r="AD359" s="88"/>
      <c r="AE359" s="89"/>
      <c r="AF359" s="86"/>
      <c r="AG359" s="86"/>
      <c r="AH359" s="86"/>
      <c r="AI359" s="89"/>
      <c r="AJ359" s="89"/>
      <c r="AL359" s="87"/>
      <c r="AM359" s="86"/>
      <c r="AP359" s="87"/>
      <c r="AT359" s="90"/>
      <c r="AX359" s="91"/>
      <c r="AY359" s="91"/>
      <c r="AZ359" s="91"/>
      <c r="BA359" s="91"/>
      <c r="BB359" s="91"/>
      <c r="BC359" s="91"/>
      <c r="BD359" s="91"/>
      <c r="BE359" s="91"/>
      <c r="BF359" s="91"/>
      <c r="BG359" s="91"/>
      <c r="BH359" s="91"/>
      <c r="BI359" s="91"/>
      <c r="BJ359" s="91"/>
    </row>
    <row r="360" spans="5:62" s="85" customFormat="1" x14ac:dyDescent="0.2">
      <c r="E360" s="86"/>
      <c r="F360" s="86"/>
      <c r="G360" s="87"/>
      <c r="J360" s="86"/>
      <c r="K360" s="86"/>
      <c r="M360" s="86"/>
      <c r="O360" s="86"/>
      <c r="P360" s="88"/>
      <c r="Q360" s="86"/>
      <c r="W360" s="86"/>
      <c r="X360" s="86"/>
      <c r="Z360" s="86"/>
      <c r="AC360" s="88"/>
      <c r="AD360" s="88"/>
      <c r="AE360" s="89"/>
      <c r="AF360" s="86"/>
      <c r="AG360" s="86"/>
      <c r="AH360" s="86"/>
      <c r="AI360" s="89"/>
      <c r="AJ360" s="89"/>
      <c r="AL360" s="87"/>
      <c r="AM360" s="86"/>
      <c r="AP360" s="87"/>
      <c r="AT360" s="90"/>
      <c r="AX360" s="91"/>
      <c r="AY360" s="91"/>
      <c r="AZ360" s="91"/>
      <c r="BA360" s="91"/>
      <c r="BB360" s="91"/>
      <c r="BC360" s="91"/>
      <c r="BD360" s="91"/>
      <c r="BE360" s="91"/>
      <c r="BF360" s="91"/>
      <c r="BG360" s="91"/>
      <c r="BH360" s="91"/>
      <c r="BI360" s="91"/>
      <c r="BJ360" s="91"/>
    </row>
    <row r="361" spans="5:62" s="85" customFormat="1" x14ac:dyDescent="0.2">
      <c r="E361" s="86"/>
      <c r="F361" s="86"/>
      <c r="G361" s="87"/>
      <c r="J361" s="86"/>
      <c r="K361" s="86"/>
      <c r="M361" s="86"/>
      <c r="O361" s="86"/>
      <c r="P361" s="88"/>
      <c r="Q361" s="86"/>
      <c r="W361" s="86"/>
      <c r="X361" s="86"/>
      <c r="Z361" s="86"/>
      <c r="AC361" s="88"/>
      <c r="AD361" s="88"/>
      <c r="AE361" s="89"/>
      <c r="AF361" s="86"/>
      <c r="AG361" s="86"/>
      <c r="AH361" s="86"/>
      <c r="AI361" s="89"/>
      <c r="AJ361" s="89"/>
      <c r="AL361" s="87"/>
      <c r="AM361" s="86"/>
      <c r="AP361" s="87"/>
      <c r="AT361" s="90"/>
      <c r="AX361" s="91"/>
      <c r="AY361" s="91"/>
      <c r="AZ361" s="91"/>
      <c r="BA361" s="91"/>
      <c r="BB361" s="91"/>
      <c r="BC361" s="91"/>
      <c r="BD361" s="91"/>
      <c r="BE361" s="91"/>
      <c r="BF361" s="91"/>
      <c r="BG361" s="91"/>
      <c r="BH361" s="91"/>
      <c r="BI361" s="91"/>
      <c r="BJ361" s="91"/>
    </row>
    <row r="362" spans="5:62" s="85" customFormat="1" x14ac:dyDescent="0.2">
      <c r="E362" s="86"/>
      <c r="F362" s="86"/>
      <c r="G362" s="87"/>
      <c r="J362" s="86"/>
      <c r="K362" s="86"/>
      <c r="M362" s="86"/>
      <c r="O362" s="86"/>
      <c r="P362" s="88"/>
      <c r="Q362" s="86"/>
      <c r="W362" s="86"/>
      <c r="X362" s="86"/>
      <c r="Z362" s="86"/>
      <c r="AC362" s="88"/>
      <c r="AD362" s="88"/>
      <c r="AE362" s="89"/>
      <c r="AF362" s="86"/>
      <c r="AG362" s="86"/>
      <c r="AH362" s="86"/>
      <c r="AI362" s="89"/>
      <c r="AJ362" s="89"/>
      <c r="AL362" s="87"/>
      <c r="AM362" s="86"/>
      <c r="AP362" s="87"/>
      <c r="AT362" s="90"/>
      <c r="AX362" s="91"/>
      <c r="AY362" s="91"/>
      <c r="AZ362" s="91"/>
      <c r="BA362" s="91"/>
      <c r="BB362" s="91"/>
      <c r="BC362" s="91"/>
      <c r="BD362" s="91"/>
      <c r="BE362" s="91"/>
      <c r="BF362" s="91"/>
      <c r="BG362" s="91"/>
      <c r="BH362" s="91"/>
      <c r="BI362" s="91"/>
      <c r="BJ362" s="91"/>
    </row>
    <row r="363" spans="5:62" s="85" customFormat="1" x14ac:dyDescent="0.2">
      <c r="E363" s="86"/>
      <c r="F363" s="86"/>
      <c r="G363" s="87"/>
      <c r="J363" s="86"/>
      <c r="K363" s="86"/>
      <c r="M363" s="86"/>
      <c r="O363" s="86"/>
      <c r="P363" s="88"/>
      <c r="Q363" s="86"/>
      <c r="W363" s="86"/>
      <c r="X363" s="86"/>
      <c r="Z363" s="86"/>
      <c r="AC363" s="88"/>
      <c r="AD363" s="88"/>
      <c r="AE363" s="89"/>
      <c r="AF363" s="86"/>
      <c r="AG363" s="86"/>
      <c r="AH363" s="86"/>
      <c r="AI363" s="89"/>
      <c r="AJ363" s="89"/>
      <c r="AL363" s="87"/>
      <c r="AM363" s="86"/>
      <c r="AP363" s="87"/>
      <c r="AT363" s="90"/>
      <c r="AX363" s="91"/>
      <c r="AY363" s="91"/>
      <c r="AZ363" s="91"/>
      <c r="BA363" s="91"/>
      <c r="BB363" s="91"/>
      <c r="BC363" s="91"/>
      <c r="BD363" s="91"/>
      <c r="BE363" s="91"/>
      <c r="BF363" s="91"/>
      <c r="BG363" s="91"/>
      <c r="BH363" s="91"/>
      <c r="BI363" s="91"/>
      <c r="BJ363" s="91"/>
    </row>
    <row r="364" spans="5:62" s="85" customFormat="1" x14ac:dyDescent="0.2">
      <c r="E364" s="86"/>
      <c r="F364" s="86"/>
      <c r="G364" s="87"/>
      <c r="J364" s="86"/>
      <c r="K364" s="86"/>
      <c r="M364" s="86"/>
      <c r="O364" s="86"/>
      <c r="P364" s="88"/>
      <c r="Q364" s="86"/>
      <c r="W364" s="86"/>
      <c r="X364" s="86"/>
      <c r="Z364" s="86"/>
      <c r="AC364" s="88"/>
      <c r="AD364" s="88"/>
      <c r="AE364" s="89"/>
      <c r="AF364" s="86"/>
      <c r="AG364" s="86"/>
      <c r="AH364" s="86"/>
      <c r="AI364" s="89"/>
      <c r="AJ364" s="89"/>
      <c r="AL364" s="87"/>
      <c r="AM364" s="86"/>
      <c r="AP364" s="87"/>
      <c r="AT364" s="90"/>
      <c r="AX364" s="91"/>
      <c r="AY364" s="91"/>
      <c r="AZ364" s="91"/>
      <c r="BA364" s="91"/>
      <c r="BB364" s="91"/>
      <c r="BC364" s="91"/>
      <c r="BD364" s="91"/>
      <c r="BE364" s="91"/>
      <c r="BF364" s="91"/>
      <c r="BG364" s="91"/>
      <c r="BH364" s="91"/>
      <c r="BI364" s="91"/>
      <c r="BJ364" s="91"/>
    </row>
    <row r="365" spans="5:62" s="85" customFormat="1" x14ac:dyDescent="0.2">
      <c r="E365" s="86"/>
      <c r="F365" s="86"/>
      <c r="G365" s="87"/>
      <c r="J365" s="86"/>
      <c r="K365" s="86"/>
      <c r="M365" s="86"/>
      <c r="O365" s="86"/>
      <c r="P365" s="88"/>
      <c r="Q365" s="86"/>
      <c r="W365" s="86"/>
      <c r="X365" s="86"/>
      <c r="Z365" s="86"/>
      <c r="AC365" s="88"/>
      <c r="AD365" s="88"/>
      <c r="AE365" s="89"/>
      <c r="AF365" s="86"/>
      <c r="AG365" s="86"/>
      <c r="AH365" s="86"/>
      <c r="AI365" s="89"/>
      <c r="AJ365" s="89"/>
      <c r="AL365" s="87"/>
      <c r="AM365" s="86"/>
      <c r="AP365" s="87"/>
      <c r="AT365" s="90"/>
      <c r="AX365" s="91"/>
      <c r="AY365" s="91"/>
      <c r="AZ365" s="91"/>
      <c r="BA365" s="91"/>
      <c r="BB365" s="91"/>
      <c r="BC365" s="91"/>
      <c r="BD365" s="91"/>
      <c r="BE365" s="91"/>
      <c r="BF365" s="91"/>
      <c r="BG365" s="91"/>
      <c r="BH365" s="91"/>
      <c r="BI365" s="91"/>
      <c r="BJ365" s="91"/>
    </row>
    <row r="366" spans="5:62" s="85" customFormat="1" x14ac:dyDescent="0.2">
      <c r="E366" s="86"/>
      <c r="F366" s="86"/>
      <c r="G366" s="87"/>
      <c r="J366" s="86"/>
      <c r="K366" s="86"/>
      <c r="M366" s="86"/>
      <c r="O366" s="86"/>
      <c r="P366" s="88"/>
      <c r="Q366" s="86"/>
      <c r="W366" s="86"/>
      <c r="X366" s="86"/>
      <c r="Z366" s="86"/>
      <c r="AC366" s="88"/>
      <c r="AD366" s="88"/>
      <c r="AE366" s="89"/>
      <c r="AF366" s="86"/>
      <c r="AG366" s="86"/>
      <c r="AH366" s="86"/>
      <c r="AI366" s="89"/>
      <c r="AJ366" s="89"/>
      <c r="AL366" s="87"/>
      <c r="AM366" s="86"/>
      <c r="AP366" s="87"/>
      <c r="AT366" s="90"/>
      <c r="AX366" s="91"/>
      <c r="AY366" s="91"/>
      <c r="AZ366" s="91"/>
      <c r="BA366" s="91"/>
      <c r="BB366" s="91"/>
      <c r="BC366" s="91"/>
      <c r="BD366" s="91"/>
      <c r="BE366" s="91"/>
      <c r="BF366" s="91"/>
      <c r="BG366" s="91"/>
      <c r="BH366" s="91"/>
      <c r="BI366" s="91"/>
      <c r="BJ366" s="91"/>
    </row>
    <row r="367" spans="5:62" s="85" customFormat="1" x14ac:dyDescent="0.2">
      <c r="E367" s="86"/>
      <c r="F367" s="86"/>
      <c r="G367" s="87"/>
      <c r="J367" s="86"/>
      <c r="K367" s="86"/>
      <c r="M367" s="86"/>
      <c r="O367" s="86"/>
      <c r="P367" s="88"/>
      <c r="Q367" s="86"/>
      <c r="W367" s="86"/>
      <c r="X367" s="86"/>
      <c r="Z367" s="86"/>
      <c r="AC367" s="88"/>
      <c r="AD367" s="88"/>
      <c r="AE367" s="89"/>
      <c r="AF367" s="86"/>
      <c r="AG367" s="86"/>
      <c r="AH367" s="86"/>
      <c r="AI367" s="89"/>
      <c r="AJ367" s="89"/>
      <c r="AL367" s="87"/>
      <c r="AM367" s="86"/>
      <c r="AP367" s="87"/>
      <c r="AT367" s="90"/>
      <c r="AX367" s="91"/>
      <c r="AY367" s="91"/>
      <c r="AZ367" s="91"/>
      <c r="BA367" s="91"/>
      <c r="BB367" s="91"/>
      <c r="BC367" s="91"/>
      <c r="BD367" s="91"/>
      <c r="BE367" s="91"/>
      <c r="BF367" s="91"/>
      <c r="BG367" s="91"/>
      <c r="BH367" s="91"/>
      <c r="BI367" s="91"/>
      <c r="BJ367" s="91"/>
    </row>
    <row r="368" spans="5:62" s="85" customFormat="1" x14ac:dyDescent="0.2">
      <c r="E368" s="86"/>
      <c r="F368" s="86"/>
      <c r="G368" s="87"/>
      <c r="J368" s="86"/>
      <c r="K368" s="86"/>
      <c r="M368" s="86"/>
      <c r="O368" s="86"/>
      <c r="P368" s="88"/>
      <c r="Q368" s="86"/>
      <c r="W368" s="86"/>
      <c r="X368" s="86"/>
      <c r="Z368" s="86"/>
      <c r="AC368" s="88"/>
      <c r="AD368" s="88"/>
      <c r="AE368" s="89"/>
      <c r="AF368" s="86"/>
      <c r="AG368" s="86"/>
      <c r="AH368" s="86"/>
      <c r="AI368" s="89"/>
      <c r="AJ368" s="89"/>
      <c r="AL368" s="87"/>
      <c r="AM368" s="86"/>
      <c r="AP368" s="87"/>
      <c r="AT368" s="90"/>
      <c r="AX368" s="91"/>
      <c r="AY368" s="91"/>
      <c r="AZ368" s="91"/>
      <c r="BA368" s="91"/>
      <c r="BB368" s="91"/>
      <c r="BC368" s="91"/>
      <c r="BD368" s="91"/>
      <c r="BE368" s="91"/>
      <c r="BF368" s="91"/>
      <c r="BG368" s="91"/>
      <c r="BH368" s="91"/>
      <c r="BI368" s="91"/>
      <c r="BJ368" s="91"/>
    </row>
    <row r="369" spans="5:62" s="85" customFormat="1" x14ac:dyDescent="0.2">
      <c r="E369" s="86"/>
      <c r="F369" s="86"/>
      <c r="G369" s="87"/>
      <c r="J369" s="86"/>
      <c r="K369" s="86"/>
      <c r="M369" s="86"/>
      <c r="O369" s="86"/>
      <c r="P369" s="88"/>
      <c r="Q369" s="86"/>
      <c r="W369" s="86"/>
      <c r="X369" s="86"/>
      <c r="Z369" s="86"/>
      <c r="AC369" s="88"/>
      <c r="AD369" s="88"/>
      <c r="AE369" s="89"/>
      <c r="AF369" s="86"/>
      <c r="AG369" s="86"/>
      <c r="AH369" s="86"/>
      <c r="AI369" s="89"/>
      <c r="AJ369" s="89"/>
      <c r="AL369" s="87"/>
      <c r="AM369" s="86"/>
      <c r="AP369" s="87"/>
      <c r="AT369" s="90"/>
      <c r="AX369" s="91"/>
      <c r="AY369" s="91"/>
      <c r="AZ369" s="91"/>
      <c r="BA369" s="91"/>
      <c r="BB369" s="91"/>
      <c r="BC369" s="91"/>
      <c r="BD369" s="91"/>
      <c r="BE369" s="91"/>
      <c r="BF369" s="91"/>
      <c r="BG369" s="91"/>
      <c r="BH369" s="91"/>
      <c r="BI369" s="91"/>
      <c r="BJ369" s="91"/>
    </row>
    <row r="370" spans="5:62" s="85" customFormat="1" x14ac:dyDescent="0.2">
      <c r="E370" s="86"/>
      <c r="F370" s="86"/>
      <c r="G370" s="87"/>
      <c r="J370" s="86"/>
      <c r="K370" s="86"/>
      <c r="M370" s="86"/>
      <c r="O370" s="86"/>
      <c r="P370" s="88"/>
      <c r="Q370" s="86"/>
      <c r="W370" s="86"/>
      <c r="X370" s="86"/>
      <c r="Z370" s="86"/>
      <c r="AC370" s="88"/>
      <c r="AD370" s="88"/>
      <c r="AE370" s="89"/>
      <c r="AF370" s="86"/>
      <c r="AG370" s="86"/>
      <c r="AH370" s="86"/>
      <c r="AI370" s="89"/>
      <c r="AJ370" s="89"/>
      <c r="AL370" s="87"/>
      <c r="AM370" s="86"/>
      <c r="AP370" s="87"/>
      <c r="AT370" s="90"/>
      <c r="AX370" s="91"/>
      <c r="AY370" s="91"/>
      <c r="AZ370" s="91"/>
      <c r="BA370" s="91"/>
      <c r="BB370" s="91"/>
      <c r="BC370" s="91"/>
      <c r="BD370" s="91"/>
      <c r="BE370" s="91"/>
      <c r="BF370" s="91"/>
      <c r="BG370" s="91"/>
      <c r="BH370" s="91"/>
      <c r="BI370" s="91"/>
      <c r="BJ370" s="91"/>
    </row>
    <row r="371" spans="5:62" s="85" customFormat="1" x14ac:dyDescent="0.2">
      <c r="E371" s="86"/>
      <c r="F371" s="86"/>
      <c r="G371" s="87"/>
      <c r="J371" s="86"/>
      <c r="K371" s="86"/>
      <c r="M371" s="86"/>
      <c r="O371" s="86"/>
      <c r="P371" s="88"/>
      <c r="Q371" s="86"/>
      <c r="W371" s="86"/>
      <c r="X371" s="86"/>
      <c r="Z371" s="86"/>
      <c r="AC371" s="88"/>
      <c r="AD371" s="88"/>
      <c r="AE371" s="89"/>
      <c r="AF371" s="86"/>
      <c r="AG371" s="86"/>
      <c r="AH371" s="86"/>
      <c r="AI371" s="89"/>
      <c r="AJ371" s="89"/>
      <c r="AL371" s="87"/>
      <c r="AM371" s="86"/>
      <c r="AP371" s="87"/>
      <c r="AT371" s="90"/>
      <c r="AX371" s="91"/>
      <c r="AY371" s="91"/>
      <c r="AZ371" s="91"/>
      <c r="BA371" s="91"/>
      <c r="BB371" s="91"/>
      <c r="BC371" s="91"/>
      <c r="BD371" s="91"/>
      <c r="BE371" s="91"/>
      <c r="BF371" s="91"/>
      <c r="BG371" s="91"/>
      <c r="BH371" s="91"/>
      <c r="BI371" s="91"/>
      <c r="BJ371" s="91"/>
    </row>
    <row r="372" spans="5:62" s="85" customFormat="1" x14ac:dyDescent="0.2">
      <c r="E372" s="86"/>
      <c r="F372" s="86"/>
      <c r="G372" s="87"/>
      <c r="J372" s="86"/>
      <c r="K372" s="86"/>
      <c r="M372" s="86"/>
      <c r="O372" s="86"/>
      <c r="P372" s="88"/>
      <c r="Q372" s="86"/>
      <c r="W372" s="86"/>
      <c r="X372" s="86"/>
      <c r="Z372" s="86"/>
      <c r="AC372" s="88"/>
      <c r="AD372" s="88"/>
      <c r="AE372" s="89"/>
      <c r="AF372" s="86"/>
      <c r="AG372" s="86"/>
      <c r="AH372" s="86"/>
      <c r="AI372" s="89"/>
      <c r="AJ372" s="89"/>
      <c r="AL372" s="87"/>
      <c r="AM372" s="86"/>
      <c r="AP372" s="87"/>
      <c r="AT372" s="90"/>
      <c r="AX372" s="91"/>
      <c r="AY372" s="91"/>
      <c r="AZ372" s="91"/>
      <c r="BA372" s="91"/>
      <c r="BB372" s="91"/>
      <c r="BC372" s="91"/>
      <c r="BD372" s="91"/>
      <c r="BE372" s="91"/>
      <c r="BF372" s="91"/>
      <c r="BG372" s="91"/>
      <c r="BH372" s="91"/>
      <c r="BI372" s="91"/>
      <c r="BJ372" s="91"/>
    </row>
    <row r="373" spans="5:62" s="85" customFormat="1" x14ac:dyDescent="0.2">
      <c r="E373" s="86"/>
      <c r="F373" s="86"/>
      <c r="G373" s="87"/>
      <c r="J373" s="86"/>
      <c r="K373" s="86"/>
      <c r="M373" s="86"/>
      <c r="O373" s="86"/>
      <c r="P373" s="88"/>
      <c r="Q373" s="86"/>
      <c r="W373" s="86"/>
      <c r="X373" s="86"/>
      <c r="Z373" s="86"/>
      <c r="AC373" s="88"/>
      <c r="AD373" s="88"/>
      <c r="AE373" s="89"/>
      <c r="AF373" s="86"/>
      <c r="AG373" s="86"/>
      <c r="AH373" s="86"/>
      <c r="AI373" s="89"/>
      <c r="AJ373" s="89"/>
      <c r="AL373" s="87"/>
      <c r="AM373" s="86"/>
      <c r="AP373" s="87"/>
      <c r="AT373" s="90"/>
      <c r="AX373" s="91"/>
      <c r="AY373" s="91"/>
      <c r="AZ373" s="91"/>
      <c r="BA373" s="91"/>
      <c r="BB373" s="91"/>
      <c r="BC373" s="91"/>
      <c r="BD373" s="91"/>
      <c r="BE373" s="91"/>
      <c r="BF373" s="91"/>
      <c r="BG373" s="91"/>
      <c r="BH373" s="91"/>
      <c r="BI373" s="91"/>
      <c r="BJ373" s="91"/>
    </row>
    <row r="374" spans="5:62" s="85" customFormat="1" x14ac:dyDescent="0.2">
      <c r="E374" s="86"/>
      <c r="F374" s="86"/>
      <c r="G374" s="87"/>
      <c r="J374" s="86"/>
      <c r="K374" s="86"/>
      <c r="M374" s="86"/>
      <c r="O374" s="86"/>
      <c r="P374" s="88"/>
      <c r="Q374" s="86"/>
      <c r="W374" s="86"/>
      <c r="X374" s="86"/>
      <c r="Z374" s="86"/>
      <c r="AC374" s="88"/>
      <c r="AD374" s="88"/>
      <c r="AE374" s="89"/>
      <c r="AF374" s="86"/>
      <c r="AG374" s="86"/>
      <c r="AH374" s="86"/>
      <c r="AI374" s="89"/>
      <c r="AJ374" s="89"/>
      <c r="AL374" s="87"/>
      <c r="AM374" s="86"/>
      <c r="AP374" s="87"/>
      <c r="AT374" s="90"/>
      <c r="AX374" s="91"/>
      <c r="AY374" s="91"/>
      <c r="AZ374" s="91"/>
      <c r="BA374" s="91"/>
      <c r="BB374" s="91"/>
      <c r="BC374" s="91"/>
      <c r="BD374" s="91"/>
      <c r="BE374" s="91"/>
      <c r="BF374" s="91"/>
      <c r="BG374" s="91"/>
      <c r="BH374" s="91"/>
      <c r="BI374" s="91"/>
      <c r="BJ374" s="91"/>
    </row>
    <row r="375" spans="5:62" s="85" customFormat="1" x14ac:dyDescent="0.2">
      <c r="E375" s="86"/>
      <c r="F375" s="86"/>
      <c r="G375" s="87"/>
      <c r="J375" s="86"/>
      <c r="K375" s="86"/>
      <c r="M375" s="86"/>
      <c r="O375" s="86"/>
      <c r="P375" s="88"/>
      <c r="Q375" s="86"/>
      <c r="W375" s="86"/>
      <c r="X375" s="86"/>
      <c r="Z375" s="86"/>
      <c r="AC375" s="88"/>
      <c r="AD375" s="88"/>
      <c r="AE375" s="89"/>
      <c r="AF375" s="86"/>
      <c r="AG375" s="86"/>
      <c r="AH375" s="86"/>
      <c r="AI375" s="89"/>
      <c r="AJ375" s="89"/>
      <c r="AL375" s="87"/>
      <c r="AM375" s="86"/>
      <c r="AP375" s="87"/>
      <c r="AT375" s="90"/>
      <c r="AX375" s="91"/>
      <c r="AY375" s="91"/>
      <c r="AZ375" s="91"/>
      <c r="BA375" s="91"/>
      <c r="BB375" s="91"/>
      <c r="BC375" s="91"/>
      <c r="BD375" s="91"/>
      <c r="BE375" s="91"/>
      <c r="BF375" s="91"/>
      <c r="BG375" s="91"/>
      <c r="BH375" s="91"/>
      <c r="BI375" s="91"/>
      <c r="BJ375" s="91"/>
    </row>
    <row r="376" spans="5:62" s="85" customFormat="1" x14ac:dyDescent="0.2">
      <c r="E376" s="86"/>
      <c r="F376" s="86"/>
      <c r="G376" s="87"/>
      <c r="J376" s="86"/>
      <c r="K376" s="86"/>
      <c r="M376" s="86"/>
      <c r="O376" s="86"/>
      <c r="P376" s="88"/>
      <c r="Q376" s="86"/>
      <c r="W376" s="86"/>
      <c r="X376" s="86"/>
      <c r="Z376" s="86"/>
      <c r="AC376" s="88"/>
      <c r="AD376" s="88"/>
      <c r="AE376" s="89"/>
      <c r="AF376" s="86"/>
      <c r="AG376" s="86"/>
      <c r="AH376" s="86"/>
      <c r="AI376" s="89"/>
      <c r="AJ376" s="89"/>
      <c r="AL376" s="87"/>
      <c r="AM376" s="86"/>
      <c r="AP376" s="87"/>
      <c r="AT376" s="90"/>
      <c r="AX376" s="91"/>
      <c r="AY376" s="91"/>
      <c r="AZ376" s="91"/>
      <c r="BA376" s="91"/>
      <c r="BB376" s="91"/>
      <c r="BC376" s="91"/>
      <c r="BD376" s="91"/>
      <c r="BE376" s="91"/>
      <c r="BF376" s="91"/>
      <c r="BG376" s="91"/>
      <c r="BH376" s="91"/>
      <c r="BI376" s="91"/>
      <c r="BJ376" s="91"/>
    </row>
    <row r="377" spans="5:62" s="85" customFormat="1" x14ac:dyDescent="0.2">
      <c r="E377" s="86"/>
      <c r="F377" s="86"/>
      <c r="G377" s="87"/>
      <c r="J377" s="86"/>
      <c r="K377" s="86"/>
      <c r="M377" s="86"/>
      <c r="O377" s="86"/>
      <c r="P377" s="88"/>
      <c r="Q377" s="86"/>
      <c r="W377" s="86"/>
      <c r="X377" s="86"/>
      <c r="Z377" s="86"/>
      <c r="AC377" s="88"/>
      <c r="AD377" s="88"/>
      <c r="AE377" s="89"/>
      <c r="AF377" s="86"/>
      <c r="AG377" s="86"/>
      <c r="AH377" s="86"/>
      <c r="AI377" s="89"/>
      <c r="AJ377" s="89"/>
      <c r="AL377" s="87"/>
      <c r="AM377" s="86"/>
      <c r="AP377" s="87"/>
      <c r="AT377" s="90"/>
      <c r="AX377" s="91"/>
      <c r="AY377" s="91"/>
      <c r="AZ377" s="91"/>
      <c r="BA377" s="91"/>
      <c r="BB377" s="91"/>
      <c r="BC377" s="91"/>
      <c r="BD377" s="91"/>
      <c r="BE377" s="91"/>
      <c r="BF377" s="91"/>
      <c r="BG377" s="91"/>
      <c r="BH377" s="91"/>
      <c r="BI377" s="91"/>
      <c r="BJ377" s="91"/>
    </row>
    <row r="378" spans="5:62" s="85" customFormat="1" x14ac:dyDescent="0.2">
      <c r="E378" s="86"/>
      <c r="F378" s="86"/>
      <c r="G378" s="87"/>
      <c r="J378" s="86"/>
      <c r="K378" s="86"/>
      <c r="M378" s="86"/>
      <c r="O378" s="86"/>
      <c r="P378" s="88"/>
      <c r="Q378" s="86"/>
      <c r="W378" s="86"/>
      <c r="X378" s="86"/>
      <c r="Z378" s="86"/>
      <c r="AC378" s="88"/>
      <c r="AD378" s="88"/>
      <c r="AE378" s="89"/>
      <c r="AF378" s="86"/>
      <c r="AG378" s="86"/>
      <c r="AH378" s="86"/>
      <c r="AI378" s="89"/>
      <c r="AJ378" s="89"/>
      <c r="AL378" s="87"/>
      <c r="AM378" s="86"/>
      <c r="AP378" s="87"/>
      <c r="AT378" s="90"/>
      <c r="AX378" s="91"/>
      <c r="AY378" s="91"/>
      <c r="AZ378" s="91"/>
      <c r="BA378" s="91"/>
      <c r="BB378" s="91"/>
      <c r="BC378" s="91"/>
      <c r="BD378" s="91"/>
      <c r="BE378" s="91"/>
      <c r="BF378" s="91"/>
      <c r="BG378" s="91"/>
      <c r="BH378" s="91"/>
      <c r="BI378" s="91"/>
      <c r="BJ378" s="91"/>
    </row>
    <row r="379" spans="5:62" s="85" customFormat="1" x14ac:dyDescent="0.2">
      <c r="E379" s="86"/>
      <c r="F379" s="86"/>
      <c r="G379" s="87"/>
      <c r="J379" s="86"/>
      <c r="K379" s="86"/>
      <c r="M379" s="86"/>
      <c r="O379" s="86"/>
      <c r="P379" s="88"/>
      <c r="Q379" s="86"/>
      <c r="W379" s="86"/>
      <c r="X379" s="86"/>
      <c r="Z379" s="86"/>
      <c r="AC379" s="88"/>
      <c r="AD379" s="88"/>
      <c r="AE379" s="89"/>
      <c r="AF379" s="86"/>
      <c r="AG379" s="86"/>
      <c r="AH379" s="86"/>
      <c r="AI379" s="89"/>
      <c r="AJ379" s="89"/>
      <c r="AL379" s="87"/>
      <c r="AM379" s="86"/>
      <c r="AP379" s="87"/>
      <c r="AT379" s="90"/>
      <c r="AX379" s="91"/>
      <c r="AY379" s="91"/>
      <c r="AZ379" s="91"/>
      <c r="BA379" s="91"/>
      <c r="BB379" s="91"/>
      <c r="BC379" s="91"/>
      <c r="BD379" s="91"/>
      <c r="BE379" s="91"/>
      <c r="BF379" s="91"/>
      <c r="BG379" s="91"/>
      <c r="BH379" s="91"/>
      <c r="BI379" s="91"/>
      <c r="BJ379" s="91"/>
    </row>
    <row r="380" spans="5:62" s="85" customFormat="1" x14ac:dyDescent="0.2">
      <c r="E380" s="86"/>
      <c r="F380" s="86"/>
      <c r="G380" s="87"/>
      <c r="J380" s="86"/>
      <c r="K380" s="86"/>
      <c r="M380" s="86"/>
      <c r="O380" s="86"/>
      <c r="P380" s="88"/>
      <c r="Q380" s="86"/>
      <c r="W380" s="86"/>
      <c r="X380" s="86"/>
      <c r="Z380" s="86"/>
      <c r="AC380" s="88"/>
      <c r="AD380" s="88"/>
      <c r="AE380" s="89"/>
      <c r="AF380" s="86"/>
      <c r="AG380" s="86"/>
      <c r="AH380" s="86"/>
      <c r="AI380" s="89"/>
      <c r="AJ380" s="89"/>
      <c r="AL380" s="87"/>
      <c r="AM380" s="86"/>
      <c r="AP380" s="87"/>
      <c r="AT380" s="90"/>
      <c r="AX380" s="91"/>
      <c r="AY380" s="91"/>
      <c r="AZ380" s="91"/>
      <c r="BA380" s="91"/>
      <c r="BB380" s="91"/>
      <c r="BC380" s="91"/>
      <c r="BD380" s="91"/>
      <c r="BE380" s="91"/>
      <c r="BF380" s="91"/>
      <c r="BG380" s="91"/>
      <c r="BH380" s="91"/>
      <c r="BI380" s="91"/>
      <c r="BJ380" s="91"/>
    </row>
    <row r="381" spans="5:62" s="85" customFormat="1" x14ac:dyDescent="0.2">
      <c r="E381" s="86"/>
      <c r="F381" s="86"/>
      <c r="G381" s="87"/>
      <c r="J381" s="86"/>
      <c r="K381" s="86"/>
      <c r="M381" s="86"/>
      <c r="O381" s="86"/>
      <c r="P381" s="88"/>
      <c r="Q381" s="86"/>
      <c r="W381" s="86"/>
      <c r="X381" s="86"/>
      <c r="Z381" s="86"/>
      <c r="AC381" s="88"/>
      <c r="AD381" s="88"/>
      <c r="AE381" s="89"/>
      <c r="AF381" s="86"/>
      <c r="AG381" s="86"/>
      <c r="AH381" s="86"/>
      <c r="AI381" s="89"/>
      <c r="AJ381" s="89"/>
      <c r="AL381" s="87"/>
      <c r="AM381" s="86"/>
      <c r="AP381" s="87"/>
      <c r="AT381" s="90"/>
      <c r="AX381" s="91"/>
      <c r="AY381" s="91"/>
      <c r="AZ381" s="91"/>
      <c r="BA381" s="91"/>
      <c r="BB381" s="91"/>
      <c r="BC381" s="91"/>
      <c r="BD381" s="91"/>
      <c r="BE381" s="91"/>
      <c r="BF381" s="91"/>
      <c r="BG381" s="91"/>
      <c r="BH381" s="91"/>
      <c r="BI381" s="91"/>
      <c r="BJ381" s="91"/>
    </row>
    <row r="382" spans="5:62" s="85" customFormat="1" x14ac:dyDescent="0.2">
      <c r="E382" s="86"/>
      <c r="F382" s="86"/>
      <c r="G382" s="87"/>
      <c r="J382" s="86"/>
      <c r="K382" s="86"/>
      <c r="M382" s="86"/>
      <c r="O382" s="86"/>
      <c r="P382" s="88"/>
      <c r="Q382" s="86"/>
      <c r="W382" s="86"/>
      <c r="X382" s="86"/>
      <c r="Z382" s="86"/>
      <c r="AC382" s="88"/>
      <c r="AD382" s="88"/>
      <c r="AE382" s="89"/>
      <c r="AF382" s="86"/>
      <c r="AG382" s="86"/>
      <c r="AH382" s="86"/>
      <c r="AI382" s="89"/>
      <c r="AJ382" s="89"/>
      <c r="AL382" s="87"/>
      <c r="AM382" s="86"/>
      <c r="AP382" s="87"/>
      <c r="AT382" s="90"/>
      <c r="AX382" s="91"/>
      <c r="AY382" s="91"/>
      <c r="AZ382" s="91"/>
      <c r="BA382" s="91"/>
      <c r="BB382" s="91"/>
      <c r="BC382" s="91"/>
      <c r="BD382" s="91"/>
      <c r="BE382" s="91"/>
      <c r="BF382" s="91"/>
      <c r="BG382" s="91"/>
      <c r="BH382" s="91"/>
      <c r="BI382" s="91"/>
      <c r="BJ382" s="91"/>
    </row>
    <row r="383" spans="5:62" s="85" customFormat="1" x14ac:dyDescent="0.2">
      <c r="E383" s="86"/>
      <c r="F383" s="86"/>
      <c r="G383" s="87"/>
      <c r="J383" s="86"/>
      <c r="K383" s="86"/>
      <c r="M383" s="86"/>
      <c r="O383" s="86"/>
      <c r="P383" s="88"/>
      <c r="Q383" s="86"/>
      <c r="W383" s="86"/>
      <c r="X383" s="86"/>
      <c r="Z383" s="86"/>
      <c r="AC383" s="88"/>
      <c r="AD383" s="88"/>
      <c r="AE383" s="89"/>
      <c r="AF383" s="86"/>
      <c r="AG383" s="86"/>
      <c r="AH383" s="86"/>
      <c r="AI383" s="89"/>
      <c r="AJ383" s="89"/>
      <c r="AL383" s="87"/>
      <c r="AM383" s="86"/>
      <c r="AP383" s="87"/>
      <c r="AT383" s="90"/>
      <c r="AX383" s="91"/>
      <c r="AY383" s="91"/>
      <c r="AZ383" s="91"/>
      <c r="BA383" s="91"/>
      <c r="BB383" s="91"/>
      <c r="BC383" s="91"/>
      <c r="BD383" s="91"/>
      <c r="BE383" s="91"/>
      <c r="BF383" s="91"/>
      <c r="BG383" s="91"/>
      <c r="BH383" s="91"/>
      <c r="BI383" s="91"/>
      <c r="BJ383" s="91"/>
    </row>
    <row r="384" spans="5:62" s="85" customFormat="1" x14ac:dyDescent="0.2">
      <c r="E384" s="86"/>
      <c r="F384" s="86"/>
      <c r="G384" s="87"/>
      <c r="J384" s="86"/>
      <c r="K384" s="86"/>
      <c r="M384" s="86"/>
      <c r="O384" s="86"/>
      <c r="P384" s="88"/>
      <c r="Q384" s="86"/>
      <c r="W384" s="86"/>
      <c r="X384" s="86"/>
      <c r="Z384" s="86"/>
      <c r="AC384" s="88"/>
      <c r="AD384" s="88"/>
      <c r="AE384" s="89"/>
      <c r="AF384" s="86"/>
      <c r="AG384" s="86"/>
      <c r="AH384" s="86"/>
      <c r="AI384" s="89"/>
      <c r="AJ384" s="89"/>
      <c r="AL384" s="87"/>
      <c r="AM384" s="86"/>
      <c r="AP384" s="87"/>
      <c r="AT384" s="90"/>
      <c r="AX384" s="91"/>
      <c r="AY384" s="91"/>
      <c r="AZ384" s="91"/>
      <c r="BA384" s="91"/>
      <c r="BB384" s="91"/>
      <c r="BC384" s="91"/>
      <c r="BD384" s="91"/>
      <c r="BE384" s="91"/>
      <c r="BF384" s="91"/>
      <c r="BG384" s="91"/>
      <c r="BH384" s="91"/>
      <c r="BI384" s="91"/>
      <c r="BJ384" s="91"/>
    </row>
    <row r="385" spans="5:62" s="85" customFormat="1" x14ac:dyDescent="0.2">
      <c r="E385" s="86"/>
      <c r="F385" s="86"/>
      <c r="G385" s="87"/>
      <c r="J385" s="86"/>
      <c r="K385" s="86"/>
      <c r="M385" s="86"/>
      <c r="O385" s="86"/>
      <c r="P385" s="88"/>
      <c r="Q385" s="86"/>
      <c r="W385" s="86"/>
      <c r="X385" s="86"/>
      <c r="Z385" s="86"/>
      <c r="AC385" s="88"/>
      <c r="AD385" s="88"/>
      <c r="AE385" s="89"/>
      <c r="AF385" s="86"/>
      <c r="AG385" s="86"/>
      <c r="AH385" s="86"/>
      <c r="AI385" s="89"/>
      <c r="AJ385" s="89"/>
      <c r="AL385" s="87"/>
      <c r="AM385" s="86"/>
      <c r="AP385" s="87"/>
      <c r="AT385" s="90"/>
      <c r="AX385" s="91"/>
      <c r="AY385" s="91"/>
      <c r="AZ385" s="91"/>
      <c r="BA385" s="91"/>
      <c r="BB385" s="91"/>
      <c r="BC385" s="91"/>
      <c r="BD385" s="91"/>
      <c r="BE385" s="91"/>
      <c r="BF385" s="91"/>
      <c r="BG385" s="91"/>
      <c r="BH385" s="91"/>
      <c r="BI385" s="91"/>
      <c r="BJ385" s="91"/>
    </row>
    <row r="386" spans="5:62" s="85" customFormat="1" x14ac:dyDescent="0.2">
      <c r="E386" s="86"/>
      <c r="F386" s="86"/>
      <c r="G386" s="87"/>
      <c r="J386" s="86"/>
      <c r="K386" s="86"/>
      <c r="M386" s="86"/>
      <c r="O386" s="86"/>
      <c r="P386" s="88"/>
      <c r="Q386" s="86"/>
      <c r="W386" s="86"/>
      <c r="X386" s="86"/>
      <c r="Z386" s="86"/>
      <c r="AC386" s="88"/>
      <c r="AD386" s="88"/>
      <c r="AE386" s="89"/>
      <c r="AF386" s="86"/>
      <c r="AG386" s="86"/>
      <c r="AH386" s="86"/>
      <c r="AI386" s="89"/>
      <c r="AJ386" s="89"/>
      <c r="AL386" s="87"/>
      <c r="AM386" s="86"/>
      <c r="AP386" s="87"/>
      <c r="AT386" s="90"/>
      <c r="AX386" s="91"/>
      <c r="AY386" s="91"/>
      <c r="AZ386" s="91"/>
      <c r="BA386" s="91"/>
      <c r="BB386" s="91"/>
      <c r="BC386" s="91"/>
      <c r="BD386" s="91"/>
      <c r="BE386" s="91"/>
      <c r="BF386" s="91"/>
      <c r="BG386" s="91"/>
      <c r="BH386" s="91"/>
      <c r="BI386" s="91"/>
      <c r="BJ386" s="91"/>
    </row>
    <row r="387" spans="5:62" s="85" customFormat="1" x14ac:dyDescent="0.2">
      <c r="E387" s="86"/>
      <c r="F387" s="86"/>
      <c r="G387" s="87"/>
      <c r="J387" s="86"/>
      <c r="K387" s="86"/>
      <c r="M387" s="86"/>
      <c r="O387" s="86"/>
      <c r="P387" s="88"/>
      <c r="Q387" s="86"/>
      <c r="W387" s="86"/>
      <c r="X387" s="86"/>
      <c r="Z387" s="86"/>
      <c r="AC387" s="88"/>
      <c r="AD387" s="88"/>
      <c r="AE387" s="89"/>
      <c r="AF387" s="86"/>
      <c r="AG387" s="86"/>
      <c r="AH387" s="86"/>
      <c r="AI387" s="89"/>
      <c r="AJ387" s="89"/>
      <c r="AL387" s="87"/>
      <c r="AM387" s="86"/>
      <c r="AP387" s="87"/>
      <c r="AT387" s="90"/>
      <c r="AX387" s="91"/>
      <c r="AY387" s="91"/>
      <c r="AZ387" s="91"/>
      <c r="BA387" s="91"/>
      <c r="BB387" s="91"/>
      <c r="BC387" s="91"/>
      <c r="BD387" s="91"/>
      <c r="BE387" s="91"/>
      <c r="BF387" s="91"/>
      <c r="BG387" s="91"/>
      <c r="BH387" s="91"/>
      <c r="BI387" s="91"/>
      <c r="BJ387" s="91"/>
    </row>
    <row r="388" spans="5:62" s="85" customFormat="1" x14ac:dyDescent="0.2">
      <c r="E388" s="86"/>
      <c r="F388" s="86"/>
      <c r="G388" s="87"/>
      <c r="J388" s="86"/>
      <c r="K388" s="86"/>
      <c r="M388" s="86"/>
      <c r="O388" s="86"/>
      <c r="P388" s="88"/>
      <c r="Q388" s="86"/>
      <c r="W388" s="86"/>
      <c r="X388" s="86"/>
      <c r="Z388" s="86"/>
      <c r="AC388" s="88"/>
      <c r="AD388" s="88"/>
      <c r="AE388" s="89"/>
      <c r="AF388" s="86"/>
      <c r="AG388" s="86"/>
      <c r="AH388" s="86"/>
      <c r="AI388" s="89"/>
      <c r="AJ388" s="89"/>
      <c r="AL388" s="87"/>
      <c r="AM388" s="86"/>
      <c r="AP388" s="87"/>
      <c r="AT388" s="90"/>
      <c r="AX388" s="91"/>
      <c r="AY388" s="91"/>
      <c r="AZ388" s="91"/>
      <c r="BA388" s="91"/>
      <c r="BB388" s="91"/>
      <c r="BC388" s="91"/>
      <c r="BD388" s="91"/>
      <c r="BE388" s="91"/>
      <c r="BF388" s="91"/>
      <c r="BG388" s="91"/>
      <c r="BH388" s="91"/>
      <c r="BI388" s="91"/>
      <c r="BJ388" s="91"/>
    </row>
    <row r="389" spans="5:62" s="85" customFormat="1" x14ac:dyDescent="0.2">
      <c r="E389" s="86"/>
      <c r="F389" s="86"/>
      <c r="G389" s="87"/>
      <c r="J389" s="86"/>
      <c r="K389" s="86"/>
      <c r="M389" s="86"/>
      <c r="O389" s="86"/>
      <c r="P389" s="88"/>
      <c r="Q389" s="86"/>
      <c r="W389" s="86"/>
      <c r="X389" s="86"/>
      <c r="Z389" s="86"/>
      <c r="AC389" s="88"/>
      <c r="AD389" s="88"/>
      <c r="AE389" s="89"/>
      <c r="AF389" s="86"/>
      <c r="AG389" s="86"/>
      <c r="AH389" s="86"/>
      <c r="AI389" s="89"/>
      <c r="AJ389" s="89"/>
      <c r="AL389" s="87"/>
      <c r="AM389" s="86"/>
      <c r="AP389" s="87"/>
      <c r="AT389" s="90"/>
      <c r="AX389" s="91"/>
      <c r="AY389" s="91"/>
      <c r="AZ389" s="91"/>
      <c r="BA389" s="91"/>
      <c r="BB389" s="91"/>
      <c r="BC389" s="91"/>
      <c r="BD389" s="91"/>
      <c r="BE389" s="91"/>
      <c r="BF389" s="91"/>
      <c r="BG389" s="91"/>
      <c r="BH389" s="91"/>
      <c r="BI389" s="91"/>
      <c r="BJ389" s="91"/>
    </row>
    <row r="390" spans="5:62" s="85" customFormat="1" x14ac:dyDescent="0.2">
      <c r="E390" s="86"/>
      <c r="F390" s="86"/>
      <c r="G390" s="87"/>
      <c r="J390" s="86"/>
      <c r="K390" s="86"/>
      <c r="M390" s="86"/>
      <c r="O390" s="86"/>
      <c r="P390" s="88"/>
      <c r="Q390" s="86"/>
      <c r="W390" s="86"/>
      <c r="X390" s="86"/>
      <c r="Z390" s="86"/>
      <c r="AC390" s="88"/>
      <c r="AD390" s="88"/>
      <c r="AE390" s="89"/>
      <c r="AF390" s="86"/>
      <c r="AG390" s="86"/>
      <c r="AH390" s="86"/>
      <c r="AI390" s="89"/>
      <c r="AJ390" s="89"/>
      <c r="AL390" s="87"/>
      <c r="AM390" s="86"/>
      <c r="AP390" s="87"/>
      <c r="AT390" s="90"/>
      <c r="AX390" s="91"/>
      <c r="AY390" s="91"/>
      <c r="AZ390" s="91"/>
      <c r="BA390" s="91"/>
      <c r="BB390" s="91"/>
      <c r="BC390" s="91"/>
      <c r="BD390" s="91"/>
      <c r="BE390" s="91"/>
      <c r="BF390" s="91"/>
      <c r="BG390" s="91"/>
      <c r="BH390" s="91"/>
      <c r="BI390" s="91"/>
      <c r="BJ390" s="91"/>
    </row>
    <row r="391" spans="5:62" s="85" customFormat="1" x14ac:dyDescent="0.2">
      <c r="E391" s="86"/>
      <c r="F391" s="86"/>
      <c r="G391" s="87"/>
      <c r="J391" s="86"/>
      <c r="K391" s="86"/>
      <c r="M391" s="86"/>
      <c r="O391" s="86"/>
      <c r="P391" s="88"/>
      <c r="Q391" s="86"/>
      <c r="W391" s="86"/>
      <c r="X391" s="86"/>
      <c r="Z391" s="86"/>
      <c r="AC391" s="88"/>
      <c r="AD391" s="88"/>
      <c r="AE391" s="89"/>
      <c r="AF391" s="86"/>
      <c r="AG391" s="86"/>
      <c r="AH391" s="86"/>
      <c r="AI391" s="89"/>
      <c r="AJ391" s="89"/>
      <c r="AL391" s="87"/>
      <c r="AM391" s="86"/>
      <c r="AP391" s="87"/>
      <c r="AT391" s="90"/>
      <c r="AX391" s="91"/>
      <c r="AY391" s="91"/>
      <c r="AZ391" s="91"/>
      <c r="BA391" s="91"/>
      <c r="BB391" s="91"/>
      <c r="BC391" s="91"/>
      <c r="BD391" s="91"/>
      <c r="BE391" s="91"/>
      <c r="BF391" s="91"/>
      <c r="BG391" s="91"/>
      <c r="BH391" s="91"/>
      <c r="BI391" s="91"/>
      <c r="BJ391" s="91"/>
    </row>
    <row r="392" spans="5:62" s="85" customFormat="1" x14ac:dyDescent="0.2">
      <c r="E392" s="86"/>
      <c r="F392" s="86"/>
      <c r="G392" s="87"/>
      <c r="J392" s="86"/>
      <c r="K392" s="86"/>
      <c r="M392" s="86"/>
      <c r="O392" s="86"/>
      <c r="P392" s="88"/>
      <c r="Q392" s="86"/>
      <c r="W392" s="86"/>
      <c r="X392" s="86"/>
      <c r="Z392" s="86"/>
      <c r="AC392" s="88"/>
      <c r="AD392" s="88"/>
      <c r="AE392" s="89"/>
      <c r="AF392" s="86"/>
      <c r="AG392" s="86"/>
      <c r="AH392" s="86"/>
      <c r="AI392" s="89"/>
      <c r="AJ392" s="89"/>
      <c r="AL392" s="87"/>
      <c r="AM392" s="86"/>
      <c r="AP392" s="87"/>
      <c r="AT392" s="90"/>
      <c r="AX392" s="91"/>
      <c r="AY392" s="91"/>
      <c r="AZ392" s="91"/>
      <c r="BA392" s="91"/>
      <c r="BB392" s="91"/>
      <c r="BC392" s="91"/>
      <c r="BD392" s="91"/>
      <c r="BE392" s="91"/>
      <c r="BF392" s="91"/>
      <c r="BG392" s="91"/>
      <c r="BH392" s="91"/>
      <c r="BI392" s="91"/>
      <c r="BJ392" s="91"/>
    </row>
    <row r="393" spans="5:62" s="85" customFormat="1" x14ac:dyDescent="0.2">
      <c r="E393" s="86"/>
      <c r="F393" s="86"/>
      <c r="G393" s="87"/>
      <c r="J393" s="86"/>
      <c r="K393" s="86"/>
      <c r="M393" s="86"/>
      <c r="O393" s="86"/>
      <c r="P393" s="88"/>
      <c r="Q393" s="86"/>
      <c r="W393" s="86"/>
      <c r="X393" s="86"/>
      <c r="Z393" s="86"/>
      <c r="AC393" s="88"/>
      <c r="AD393" s="88"/>
      <c r="AE393" s="89"/>
      <c r="AF393" s="86"/>
      <c r="AG393" s="86"/>
      <c r="AH393" s="86"/>
      <c r="AI393" s="89"/>
      <c r="AJ393" s="89"/>
      <c r="AL393" s="87"/>
      <c r="AM393" s="86"/>
      <c r="AP393" s="87"/>
      <c r="AT393" s="90"/>
      <c r="AX393" s="91"/>
      <c r="AY393" s="91"/>
      <c r="AZ393" s="91"/>
      <c r="BA393" s="91"/>
      <c r="BB393" s="91"/>
      <c r="BC393" s="91"/>
      <c r="BD393" s="91"/>
      <c r="BE393" s="91"/>
      <c r="BF393" s="91"/>
      <c r="BG393" s="91"/>
      <c r="BH393" s="91"/>
      <c r="BI393" s="91"/>
      <c r="BJ393" s="91"/>
    </row>
    <row r="394" spans="5:62" s="85" customFormat="1" x14ac:dyDescent="0.2">
      <c r="E394" s="86"/>
      <c r="F394" s="86"/>
      <c r="G394" s="87"/>
      <c r="J394" s="86"/>
      <c r="K394" s="86"/>
      <c r="M394" s="86"/>
      <c r="O394" s="86"/>
      <c r="P394" s="88"/>
      <c r="Q394" s="86"/>
      <c r="W394" s="86"/>
      <c r="X394" s="86"/>
      <c r="Z394" s="86"/>
      <c r="AC394" s="88"/>
      <c r="AD394" s="88"/>
      <c r="AE394" s="89"/>
      <c r="AF394" s="86"/>
      <c r="AG394" s="86"/>
      <c r="AH394" s="86"/>
      <c r="AI394" s="89"/>
      <c r="AJ394" s="89"/>
      <c r="AL394" s="87"/>
      <c r="AM394" s="86"/>
      <c r="AP394" s="87"/>
      <c r="AT394" s="90"/>
      <c r="AX394" s="91"/>
      <c r="AY394" s="91"/>
      <c r="AZ394" s="91"/>
      <c r="BA394" s="91"/>
      <c r="BB394" s="91"/>
      <c r="BC394" s="91"/>
      <c r="BD394" s="91"/>
      <c r="BE394" s="91"/>
      <c r="BF394" s="91"/>
      <c r="BG394" s="91"/>
      <c r="BH394" s="91"/>
      <c r="BI394" s="91"/>
      <c r="BJ394" s="91"/>
    </row>
    <row r="395" spans="5:62" s="85" customFormat="1" x14ac:dyDescent="0.2">
      <c r="E395" s="86"/>
      <c r="F395" s="86"/>
      <c r="G395" s="87"/>
      <c r="J395" s="86"/>
      <c r="K395" s="86"/>
      <c r="M395" s="86"/>
      <c r="O395" s="86"/>
      <c r="P395" s="88"/>
      <c r="Q395" s="86"/>
      <c r="W395" s="86"/>
      <c r="X395" s="86"/>
      <c r="Z395" s="86"/>
      <c r="AC395" s="88"/>
      <c r="AD395" s="88"/>
      <c r="AE395" s="89"/>
      <c r="AF395" s="86"/>
      <c r="AG395" s="86"/>
      <c r="AH395" s="86"/>
      <c r="AI395" s="89"/>
      <c r="AJ395" s="89"/>
      <c r="AL395" s="87"/>
      <c r="AM395" s="86"/>
      <c r="AP395" s="87"/>
      <c r="AT395" s="90"/>
      <c r="AX395" s="91"/>
      <c r="AY395" s="91"/>
      <c r="AZ395" s="91"/>
      <c r="BA395" s="91"/>
      <c r="BB395" s="91"/>
      <c r="BC395" s="91"/>
      <c r="BD395" s="91"/>
      <c r="BE395" s="91"/>
      <c r="BF395" s="91"/>
      <c r="BG395" s="91"/>
      <c r="BH395" s="91"/>
      <c r="BI395" s="91"/>
      <c r="BJ395" s="91"/>
    </row>
    <row r="396" spans="5:62" s="85" customFormat="1" x14ac:dyDescent="0.2">
      <c r="E396" s="86"/>
      <c r="F396" s="86"/>
      <c r="G396" s="87"/>
      <c r="J396" s="86"/>
      <c r="K396" s="86"/>
      <c r="M396" s="86"/>
      <c r="O396" s="86"/>
      <c r="P396" s="88"/>
      <c r="Q396" s="86"/>
      <c r="W396" s="86"/>
      <c r="X396" s="86"/>
      <c r="Z396" s="86"/>
      <c r="AC396" s="88"/>
      <c r="AD396" s="88"/>
      <c r="AE396" s="89"/>
      <c r="AF396" s="86"/>
      <c r="AG396" s="86"/>
      <c r="AH396" s="86"/>
      <c r="AI396" s="89"/>
      <c r="AJ396" s="89"/>
      <c r="AL396" s="87"/>
      <c r="AM396" s="86"/>
      <c r="AP396" s="87"/>
      <c r="AT396" s="90"/>
      <c r="AX396" s="91"/>
      <c r="AY396" s="91"/>
      <c r="AZ396" s="91"/>
      <c r="BA396" s="91"/>
      <c r="BB396" s="91"/>
      <c r="BC396" s="91"/>
      <c r="BD396" s="91"/>
      <c r="BE396" s="91"/>
      <c r="BF396" s="91"/>
      <c r="BG396" s="91"/>
      <c r="BH396" s="91"/>
      <c r="BI396" s="91"/>
      <c r="BJ396" s="91"/>
    </row>
    <row r="397" spans="5:62" s="85" customFormat="1" x14ac:dyDescent="0.2">
      <c r="E397" s="86"/>
      <c r="F397" s="86"/>
      <c r="G397" s="87"/>
      <c r="J397" s="86"/>
      <c r="K397" s="86"/>
      <c r="M397" s="86"/>
      <c r="O397" s="86"/>
      <c r="P397" s="88"/>
      <c r="Q397" s="86"/>
      <c r="W397" s="86"/>
      <c r="X397" s="86"/>
      <c r="Z397" s="86"/>
      <c r="AC397" s="88"/>
      <c r="AD397" s="88"/>
      <c r="AE397" s="89"/>
      <c r="AF397" s="86"/>
      <c r="AG397" s="86"/>
      <c r="AH397" s="86"/>
      <c r="AI397" s="89"/>
      <c r="AJ397" s="89"/>
      <c r="AL397" s="87"/>
      <c r="AM397" s="86"/>
      <c r="AP397" s="87"/>
      <c r="AT397" s="90"/>
      <c r="AX397" s="91"/>
      <c r="AY397" s="91"/>
      <c r="AZ397" s="91"/>
      <c r="BA397" s="91"/>
      <c r="BB397" s="91"/>
      <c r="BC397" s="91"/>
      <c r="BD397" s="91"/>
      <c r="BE397" s="91"/>
      <c r="BF397" s="91"/>
      <c r="BG397" s="91"/>
      <c r="BH397" s="91"/>
      <c r="BI397" s="91"/>
      <c r="BJ397" s="91"/>
    </row>
    <row r="398" spans="5:62" s="85" customFormat="1" x14ac:dyDescent="0.2">
      <c r="E398" s="86"/>
      <c r="F398" s="86"/>
      <c r="G398" s="87"/>
      <c r="J398" s="86"/>
      <c r="K398" s="86"/>
      <c r="M398" s="86"/>
      <c r="O398" s="86"/>
      <c r="P398" s="88"/>
      <c r="Q398" s="86"/>
      <c r="W398" s="86"/>
      <c r="X398" s="86"/>
      <c r="Z398" s="86"/>
      <c r="AC398" s="88"/>
      <c r="AD398" s="88"/>
      <c r="AE398" s="89"/>
      <c r="AF398" s="86"/>
      <c r="AG398" s="86"/>
      <c r="AH398" s="86"/>
      <c r="AI398" s="89"/>
      <c r="AJ398" s="89"/>
      <c r="AL398" s="87"/>
      <c r="AM398" s="86"/>
      <c r="AP398" s="87"/>
      <c r="AT398" s="90"/>
      <c r="AX398" s="91"/>
      <c r="AY398" s="91"/>
      <c r="AZ398" s="91"/>
      <c r="BA398" s="91"/>
      <c r="BB398" s="91"/>
      <c r="BC398" s="91"/>
      <c r="BD398" s="91"/>
      <c r="BE398" s="91"/>
      <c r="BF398" s="91"/>
      <c r="BG398" s="91"/>
      <c r="BH398" s="91"/>
      <c r="BI398" s="91"/>
      <c r="BJ398" s="91"/>
    </row>
    <row r="399" spans="5:62" s="85" customFormat="1" x14ac:dyDescent="0.2">
      <c r="E399" s="86"/>
      <c r="F399" s="86"/>
      <c r="G399" s="87"/>
      <c r="J399" s="86"/>
      <c r="K399" s="86"/>
      <c r="M399" s="86"/>
      <c r="O399" s="86"/>
      <c r="P399" s="88"/>
      <c r="Q399" s="86"/>
      <c r="W399" s="86"/>
      <c r="X399" s="86"/>
      <c r="Z399" s="86"/>
      <c r="AC399" s="88"/>
      <c r="AD399" s="88"/>
      <c r="AE399" s="89"/>
      <c r="AF399" s="86"/>
      <c r="AG399" s="86"/>
      <c r="AH399" s="86"/>
      <c r="AI399" s="89"/>
      <c r="AJ399" s="89"/>
      <c r="AL399" s="87"/>
      <c r="AM399" s="86"/>
      <c r="AP399" s="87"/>
      <c r="AT399" s="90"/>
      <c r="AX399" s="91"/>
      <c r="AY399" s="91"/>
      <c r="AZ399" s="91"/>
      <c r="BA399" s="91"/>
      <c r="BB399" s="91"/>
      <c r="BC399" s="91"/>
      <c r="BD399" s="91"/>
      <c r="BE399" s="91"/>
      <c r="BF399" s="91"/>
      <c r="BG399" s="91"/>
      <c r="BH399" s="91"/>
      <c r="BI399" s="91"/>
      <c r="BJ399" s="91"/>
    </row>
    <row r="400" spans="5:62" s="85" customFormat="1" x14ac:dyDescent="0.2">
      <c r="E400" s="86"/>
      <c r="F400" s="86"/>
      <c r="G400" s="87"/>
      <c r="J400" s="86"/>
      <c r="K400" s="86"/>
      <c r="M400" s="86"/>
      <c r="O400" s="86"/>
      <c r="P400" s="88"/>
      <c r="Q400" s="86"/>
      <c r="W400" s="86"/>
      <c r="X400" s="86"/>
      <c r="Z400" s="86"/>
      <c r="AC400" s="88"/>
      <c r="AD400" s="88"/>
      <c r="AE400" s="89"/>
      <c r="AF400" s="86"/>
      <c r="AG400" s="86"/>
      <c r="AH400" s="86"/>
      <c r="AI400" s="89"/>
      <c r="AJ400" s="89"/>
      <c r="AL400" s="87"/>
      <c r="AM400" s="86"/>
      <c r="AP400" s="87"/>
      <c r="AT400" s="90"/>
      <c r="AX400" s="91"/>
      <c r="AY400" s="91"/>
      <c r="AZ400" s="91"/>
      <c r="BA400" s="91"/>
      <c r="BB400" s="91"/>
      <c r="BC400" s="91"/>
      <c r="BD400" s="91"/>
      <c r="BE400" s="91"/>
      <c r="BF400" s="91"/>
      <c r="BG400" s="91"/>
      <c r="BH400" s="91"/>
      <c r="BI400" s="91"/>
      <c r="BJ400" s="91"/>
    </row>
    <row r="401" spans="5:62" s="85" customFormat="1" x14ac:dyDescent="0.2">
      <c r="E401" s="86"/>
      <c r="F401" s="86"/>
      <c r="G401" s="87"/>
      <c r="J401" s="86"/>
      <c r="K401" s="86"/>
      <c r="M401" s="86"/>
      <c r="O401" s="86"/>
      <c r="P401" s="88"/>
      <c r="Q401" s="86"/>
      <c r="W401" s="86"/>
      <c r="X401" s="86"/>
      <c r="Z401" s="86"/>
      <c r="AC401" s="88"/>
      <c r="AD401" s="88"/>
      <c r="AE401" s="89"/>
      <c r="AF401" s="86"/>
      <c r="AG401" s="86"/>
      <c r="AH401" s="86"/>
      <c r="AI401" s="89"/>
      <c r="AJ401" s="89"/>
      <c r="AL401" s="87"/>
      <c r="AM401" s="86"/>
      <c r="AP401" s="87"/>
      <c r="AT401" s="90"/>
      <c r="AX401" s="91"/>
      <c r="AY401" s="91"/>
      <c r="AZ401" s="91"/>
      <c r="BA401" s="91"/>
      <c r="BB401" s="91"/>
      <c r="BC401" s="91"/>
      <c r="BD401" s="91"/>
      <c r="BE401" s="91"/>
      <c r="BF401" s="91"/>
      <c r="BG401" s="91"/>
      <c r="BH401" s="91"/>
      <c r="BI401" s="91"/>
      <c r="BJ401" s="91"/>
    </row>
    <row r="402" spans="5:62" s="85" customFormat="1" x14ac:dyDescent="0.2">
      <c r="E402" s="86"/>
      <c r="F402" s="86"/>
      <c r="G402" s="87"/>
      <c r="J402" s="86"/>
      <c r="K402" s="86"/>
      <c r="M402" s="86"/>
      <c r="O402" s="86"/>
      <c r="P402" s="88"/>
      <c r="Q402" s="86"/>
      <c r="W402" s="86"/>
      <c r="X402" s="86"/>
      <c r="Z402" s="86"/>
      <c r="AC402" s="88"/>
      <c r="AD402" s="88"/>
      <c r="AE402" s="89"/>
      <c r="AF402" s="86"/>
      <c r="AG402" s="86"/>
      <c r="AH402" s="86"/>
      <c r="AI402" s="89"/>
      <c r="AJ402" s="89"/>
      <c r="AL402" s="87"/>
      <c r="AM402" s="86"/>
      <c r="AP402" s="87"/>
      <c r="AT402" s="90"/>
      <c r="AX402" s="91"/>
      <c r="AY402" s="91"/>
      <c r="AZ402" s="91"/>
      <c r="BA402" s="91"/>
      <c r="BB402" s="91"/>
      <c r="BC402" s="91"/>
      <c r="BD402" s="91"/>
      <c r="BE402" s="91"/>
      <c r="BF402" s="91"/>
      <c r="BG402" s="91"/>
      <c r="BH402" s="91"/>
      <c r="BI402" s="91"/>
      <c r="BJ402" s="91"/>
    </row>
    <row r="403" spans="5:62" s="85" customFormat="1" x14ac:dyDescent="0.2">
      <c r="E403" s="86"/>
      <c r="F403" s="86"/>
      <c r="G403" s="87"/>
      <c r="J403" s="86"/>
      <c r="K403" s="86"/>
      <c r="M403" s="86"/>
      <c r="O403" s="86"/>
      <c r="P403" s="88"/>
      <c r="Q403" s="86"/>
      <c r="W403" s="86"/>
      <c r="X403" s="86"/>
      <c r="Z403" s="86"/>
      <c r="AC403" s="88"/>
      <c r="AD403" s="88"/>
      <c r="AE403" s="89"/>
      <c r="AF403" s="86"/>
      <c r="AG403" s="86"/>
      <c r="AH403" s="86"/>
      <c r="AI403" s="89"/>
      <c r="AJ403" s="89"/>
      <c r="AL403" s="87"/>
      <c r="AM403" s="86"/>
      <c r="AP403" s="87"/>
      <c r="AT403" s="90"/>
      <c r="AX403" s="91"/>
      <c r="AY403" s="91"/>
      <c r="AZ403" s="91"/>
      <c r="BA403" s="91"/>
      <c r="BB403" s="91"/>
      <c r="BC403" s="91"/>
      <c r="BD403" s="91"/>
      <c r="BE403" s="91"/>
      <c r="BF403" s="91"/>
      <c r="BG403" s="91"/>
      <c r="BH403" s="91"/>
      <c r="BI403" s="91"/>
      <c r="BJ403" s="91"/>
    </row>
    <row r="404" spans="5:62" s="85" customFormat="1" x14ac:dyDescent="0.2">
      <c r="E404" s="86"/>
      <c r="F404" s="86"/>
      <c r="G404" s="87"/>
      <c r="J404" s="86"/>
      <c r="K404" s="86"/>
      <c r="M404" s="86"/>
      <c r="O404" s="86"/>
      <c r="P404" s="88"/>
      <c r="Q404" s="86"/>
      <c r="W404" s="86"/>
      <c r="X404" s="86"/>
      <c r="Z404" s="86"/>
      <c r="AC404" s="88"/>
      <c r="AD404" s="88"/>
      <c r="AE404" s="89"/>
      <c r="AF404" s="86"/>
      <c r="AG404" s="86"/>
      <c r="AH404" s="86"/>
      <c r="AI404" s="89"/>
      <c r="AJ404" s="89"/>
      <c r="AL404" s="87"/>
      <c r="AM404" s="86"/>
      <c r="AP404" s="87"/>
      <c r="AT404" s="90"/>
      <c r="AX404" s="91"/>
      <c r="AY404" s="91"/>
      <c r="AZ404" s="91"/>
      <c r="BA404" s="91"/>
      <c r="BB404" s="91"/>
      <c r="BC404" s="91"/>
      <c r="BD404" s="91"/>
      <c r="BE404" s="91"/>
      <c r="BF404" s="91"/>
      <c r="BG404" s="91"/>
      <c r="BH404" s="91"/>
      <c r="BI404" s="91"/>
      <c r="BJ404" s="91"/>
    </row>
    <row r="405" spans="5:62" s="85" customFormat="1" x14ac:dyDescent="0.2">
      <c r="E405" s="86"/>
      <c r="F405" s="86"/>
      <c r="G405" s="87"/>
      <c r="J405" s="86"/>
      <c r="K405" s="86"/>
      <c r="M405" s="86"/>
      <c r="O405" s="86"/>
      <c r="P405" s="88"/>
      <c r="Q405" s="86"/>
      <c r="W405" s="86"/>
      <c r="X405" s="86"/>
      <c r="Z405" s="86"/>
      <c r="AC405" s="88"/>
      <c r="AD405" s="88"/>
      <c r="AE405" s="89"/>
      <c r="AF405" s="86"/>
      <c r="AG405" s="86"/>
      <c r="AH405" s="86"/>
      <c r="AI405" s="89"/>
      <c r="AJ405" s="89"/>
      <c r="AL405" s="87"/>
      <c r="AM405" s="86"/>
      <c r="AP405" s="87"/>
      <c r="AT405" s="90"/>
      <c r="AX405" s="91"/>
      <c r="AY405" s="91"/>
      <c r="AZ405" s="91"/>
      <c r="BA405" s="91"/>
      <c r="BB405" s="91"/>
      <c r="BC405" s="91"/>
      <c r="BD405" s="91"/>
      <c r="BE405" s="91"/>
      <c r="BF405" s="91"/>
      <c r="BG405" s="91"/>
      <c r="BH405" s="91"/>
      <c r="BI405" s="91"/>
      <c r="BJ405" s="91"/>
    </row>
    <row r="406" spans="5:62" s="85" customFormat="1" x14ac:dyDescent="0.2">
      <c r="E406" s="86"/>
      <c r="F406" s="86"/>
      <c r="G406" s="87"/>
      <c r="J406" s="86"/>
      <c r="K406" s="86"/>
      <c r="M406" s="86"/>
      <c r="O406" s="86"/>
      <c r="P406" s="88"/>
      <c r="Q406" s="86"/>
      <c r="W406" s="86"/>
      <c r="X406" s="86"/>
      <c r="Z406" s="86"/>
      <c r="AC406" s="88"/>
      <c r="AD406" s="88"/>
      <c r="AE406" s="89"/>
      <c r="AF406" s="86"/>
      <c r="AG406" s="86"/>
      <c r="AH406" s="86"/>
      <c r="AI406" s="89"/>
      <c r="AJ406" s="89"/>
      <c r="AL406" s="87"/>
      <c r="AM406" s="86"/>
      <c r="AP406" s="87"/>
      <c r="AT406" s="90"/>
      <c r="AX406" s="91"/>
      <c r="AY406" s="91"/>
      <c r="AZ406" s="91"/>
      <c r="BA406" s="91"/>
      <c r="BB406" s="91"/>
      <c r="BC406" s="91"/>
      <c r="BD406" s="91"/>
      <c r="BE406" s="91"/>
      <c r="BF406" s="91"/>
      <c r="BG406" s="91"/>
      <c r="BH406" s="91"/>
      <c r="BI406" s="91"/>
      <c r="BJ406" s="91"/>
    </row>
    <row r="407" spans="5:62" s="85" customFormat="1" x14ac:dyDescent="0.2">
      <c r="E407" s="86"/>
      <c r="F407" s="86"/>
      <c r="G407" s="87"/>
      <c r="J407" s="86"/>
      <c r="K407" s="86"/>
      <c r="M407" s="86"/>
      <c r="O407" s="86"/>
      <c r="P407" s="88"/>
      <c r="Q407" s="86"/>
      <c r="W407" s="86"/>
      <c r="X407" s="86"/>
      <c r="Z407" s="86"/>
      <c r="AC407" s="88"/>
      <c r="AD407" s="88"/>
      <c r="AE407" s="89"/>
      <c r="AF407" s="86"/>
      <c r="AG407" s="86"/>
      <c r="AH407" s="86"/>
      <c r="AI407" s="89"/>
      <c r="AJ407" s="89"/>
      <c r="AL407" s="87"/>
      <c r="AM407" s="86"/>
      <c r="AP407" s="87"/>
      <c r="AT407" s="90"/>
      <c r="AX407" s="91"/>
      <c r="AY407" s="91"/>
      <c r="AZ407" s="91"/>
      <c r="BA407" s="91"/>
      <c r="BB407" s="91"/>
      <c r="BC407" s="91"/>
      <c r="BD407" s="91"/>
      <c r="BE407" s="91"/>
      <c r="BF407" s="91"/>
      <c r="BG407" s="91"/>
      <c r="BH407" s="91"/>
      <c r="BI407" s="91"/>
      <c r="BJ407" s="91"/>
    </row>
    <row r="408" spans="5:62" s="85" customFormat="1" x14ac:dyDescent="0.2">
      <c r="E408" s="86"/>
      <c r="F408" s="86"/>
      <c r="G408" s="87"/>
      <c r="J408" s="86"/>
      <c r="K408" s="86"/>
      <c r="M408" s="86"/>
      <c r="O408" s="86"/>
      <c r="P408" s="88"/>
      <c r="Q408" s="86"/>
      <c r="W408" s="86"/>
      <c r="X408" s="86"/>
      <c r="Z408" s="86"/>
      <c r="AC408" s="88"/>
      <c r="AD408" s="88"/>
      <c r="AE408" s="89"/>
      <c r="AF408" s="86"/>
      <c r="AG408" s="86"/>
      <c r="AH408" s="86"/>
      <c r="AI408" s="89"/>
      <c r="AJ408" s="89"/>
      <c r="AL408" s="87"/>
      <c r="AM408" s="86"/>
      <c r="AP408" s="87"/>
      <c r="AT408" s="90"/>
      <c r="AX408" s="91"/>
      <c r="AY408" s="91"/>
      <c r="AZ408" s="91"/>
      <c r="BA408" s="91"/>
      <c r="BB408" s="91"/>
      <c r="BC408" s="91"/>
      <c r="BD408" s="91"/>
      <c r="BE408" s="91"/>
      <c r="BF408" s="91"/>
      <c r="BG408" s="91"/>
      <c r="BH408" s="91"/>
      <c r="BI408" s="91"/>
      <c r="BJ408" s="91"/>
    </row>
    <row r="409" spans="5:62" s="85" customFormat="1" x14ac:dyDescent="0.2">
      <c r="E409" s="86"/>
      <c r="F409" s="86"/>
      <c r="G409" s="87"/>
      <c r="J409" s="86"/>
      <c r="K409" s="86"/>
      <c r="M409" s="86"/>
      <c r="O409" s="86"/>
      <c r="P409" s="88"/>
      <c r="Q409" s="86"/>
      <c r="W409" s="86"/>
      <c r="X409" s="86"/>
      <c r="Z409" s="86"/>
      <c r="AC409" s="88"/>
      <c r="AD409" s="88"/>
      <c r="AE409" s="89"/>
      <c r="AF409" s="86"/>
      <c r="AG409" s="86"/>
      <c r="AH409" s="86"/>
      <c r="AI409" s="89"/>
      <c r="AJ409" s="89"/>
      <c r="AL409" s="87"/>
      <c r="AM409" s="86"/>
      <c r="AP409" s="87"/>
      <c r="AT409" s="90"/>
      <c r="AX409" s="91"/>
      <c r="AY409" s="91"/>
      <c r="AZ409" s="91"/>
      <c r="BA409" s="91"/>
      <c r="BB409" s="91"/>
      <c r="BC409" s="91"/>
      <c r="BD409" s="91"/>
      <c r="BE409" s="91"/>
      <c r="BF409" s="91"/>
      <c r="BG409" s="91"/>
      <c r="BH409" s="91"/>
      <c r="BI409" s="91"/>
      <c r="BJ409" s="91"/>
    </row>
    <row r="410" spans="5:62" s="85" customFormat="1" x14ac:dyDescent="0.2">
      <c r="E410" s="86"/>
      <c r="F410" s="86"/>
      <c r="G410" s="87"/>
      <c r="J410" s="86"/>
      <c r="K410" s="86"/>
      <c r="M410" s="86"/>
      <c r="O410" s="86"/>
      <c r="P410" s="88"/>
      <c r="Q410" s="86"/>
      <c r="W410" s="86"/>
      <c r="X410" s="86"/>
      <c r="Z410" s="86"/>
      <c r="AC410" s="88"/>
      <c r="AD410" s="88"/>
      <c r="AE410" s="89"/>
      <c r="AF410" s="86"/>
      <c r="AG410" s="86"/>
      <c r="AH410" s="86"/>
      <c r="AI410" s="89"/>
      <c r="AJ410" s="89"/>
      <c r="AL410" s="87"/>
      <c r="AM410" s="86"/>
      <c r="AP410" s="87"/>
      <c r="AT410" s="90"/>
      <c r="AX410" s="91"/>
      <c r="AY410" s="91"/>
      <c r="AZ410" s="91"/>
      <c r="BA410" s="91"/>
      <c r="BB410" s="91"/>
      <c r="BC410" s="91"/>
      <c r="BD410" s="91"/>
      <c r="BE410" s="91"/>
      <c r="BF410" s="91"/>
      <c r="BG410" s="91"/>
      <c r="BH410" s="91"/>
      <c r="BI410" s="91"/>
      <c r="BJ410" s="91"/>
    </row>
    <row r="411" spans="5:62" s="85" customFormat="1" x14ac:dyDescent="0.2">
      <c r="E411" s="86"/>
      <c r="F411" s="86"/>
      <c r="G411" s="87"/>
      <c r="J411" s="86"/>
      <c r="K411" s="86"/>
      <c r="M411" s="86"/>
      <c r="O411" s="86"/>
      <c r="P411" s="88"/>
      <c r="Q411" s="86"/>
      <c r="W411" s="86"/>
      <c r="X411" s="86"/>
      <c r="Z411" s="86"/>
      <c r="AC411" s="88"/>
      <c r="AD411" s="88"/>
      <c r="AE411" s="89"/>
      <c r="AF411" s="86"/>
      <c r="AG411" s="86"/>
      <c r="AH411" s="86"/>
      <c r="AI411" s="89"/>
      <c r="AJ411" s="89"/>
      <c r="AL411" s="87"/>
      <c r="AM411" s="86"/>
      <c r="AP411" s="87"/>
      <c r="AT411" s="90"/>
      <c r="AX411" s="91"/>
      <c r="AY411" s="91"/>
      <c r="AZ411" s="91"/>
      <c r="BA411" s="91"/>
      <c r="BB411" s="91"/>
      <c r="BC411" s="91"/>
      <c r="BD411" s="91"/>
      <c r="BE411" s="91"/>
      <c r="BF411" s="91"/>
      <c r="BG411" s="91"/>
      <c r="BH411" s="91"/>
      <c r="BI411" s="91"/>
      <c r="BJ411" s="91"/>
    </row>
    <row r="412" spans="5:62" s="85" customFormat="1" x14ac:dyDescent="0.2">
      <c r="E412" s="86"/>
      <c r="F412" s="86"/>
      <c r="G412" s="87"/>
      <c r="J412" s="86"/>
      <c r="K412" s="86"/>
      <c r="M412" s="86"/>
      <c r="O412" s="86"/>
      <c r="P412" s="88"/>
      <c r="Q412" s="86"/>
      <c r="W412" s="86"/>
      <c r="X412" s="86"/>
      <c r="Z412" s="86"/>
      <c r="AC412" s="88"/>
      <c r="AD412" s="88"/>
      <c r="AE412" s="89"/>
      <c r="AF412" s="86"/>
      <c r="AG412" s="86"/>
      <c r="AH412" s="86"/>
      <c r="AI412" s="89"/>
      <c r="AJ412" s="89"/>
      <c r="AL412" s="87"/>
      <c r="AM412" s="86"/>
      <c r="AP412" s="87"/>
      <c r="AT412" s="90"/>
      <c r="AX412" s="91"/>
      <c r="AY412" s="91"/>
      <c r="AZ412" s="91"/>
      <c r="BA412" s="91"/>
      <c r="BB412" s="91"/>
      <c r="BC412" s="91"/>
      <c r="BD412" s="91"/>
      <c r="BE412" s="91"/>
      <c r="BF412" s="91"/>
      <c r="BG412" s="91"/>
      <c r="BH412" s="91"/>
      <c r="BI412" s="91"/>
      <c r="BJ412" s="91"/>
    </row>
    <row r="413" spans="5:62" s="85" customFormat="1" x14ac:dyDescent="0.2">
      <c r="E413" s="86"/>
      <c r="F413" s="86"/>
      <c r="G413" s="87"/>
      <c r="J413" s="86"/>
      <c r="K413" s="86"/>
      <c r="M413" s="86"/>
      <c r="O413" s="86"/>
      <c r="P413" s="88"/>
      <c r="Q413" s="86"/>
      <c r="W413" s="86"/>
      <c r="X413" s="86"/>
      <c r="Z413" s="86"/>
      <c r="AC413" s="88"/>
      <c r="AD413" s="88"/>
      <c r="AE413" s="89"/>
      <c r="AF413" s="86"/>
      <c r="AG413" s="86"/>
      <c r="AH413" s="86"/>
      <c r="AI413" s="89"/>
      <c r="AJ413" s="89"/>
      <c r="AL413" s="87"/>
      <c r="AM413" s="86"/>
      <c r="AP413" s="87"/>
      <c r="AT413" s="90"/>
      <c r="AX413" s="91"/>
      <c r="AY413" s="91"/>
      <c r="AZ413" s="91"/>
      <c r="BA413" s="91"/>
      <c r="BB413" s="91"/>
      <c r="BC413" s="91"/>
      <c r="BD413" s="91"/>
      <c r="BE413" s="91"/>
      <c r="BF413" s="91"/>
      <c r="BG413" s="91"/>
      <c r="BH413" s="91"/>
      <c r="BI413" s="91"/>
      <c r="BJ413" s="91"/>
    </row>
    <row r="414" spans="5:62" s="85" customFormat="1" x14ac:dyDescent="0.2">
      <c r="E414" s="86"/>
      <c r="F414" s="86"/>
      <c r="G414" s="87"/>
      <c r="J414" s="86"/>
      <c r="K414" s="86"/>
      <c r="M414" s="86"/>
      <c r="O414" s="86"/>
      <c r="P414" s="88"/>
      <c r="Q414" s="86"/>
      <c r="W414" s="86"/>
      <c r="X414" s="86"/>
      <c r="Z414" s="86"/>
      <c r="AC414" s="88"/>
      <c r="AD414" s="88"/>
      <c r="AE414" s="89"/>
      <c r="AF414" s="86"/>
      <c r="AG414" s="86"/>
      <c r="AH414" s="86"/>
      <c r="AI414" s="89"/>
      <c r="AJ414" s="89"/>
      <c r="AL414" s="87"/>
      <c r="AM414" s="86"/>
      <c r="AP414" s="87"/>
      <c r="AT414" s="90"/>
      <c r="AX414" s="91"/>
      <c r="AY414" s="91"/>
      <c r="AZ414" s="91"/>
      <c r="BA414" s="91"/>
      <c r="BB414" s="91"/>
      <c r="BC414" s="91"/>
      <c r="BD414" s="91"/>
      <c r="BE414" s="91"/>
      <c r="BF414" s="91"/>
      <c r="BG414" s="91"/>
      <c r="BH414" s="91"/>
      <c r="BI414" s="91"/>
      <c r="BJ414" s="91"/>
    </row>
    <row r="415" spans="5:62" s="85" customFormat="1" x14ac:dyDescent="0.2">
      <c r="E415" s="86"/>
      <c r="F415" s="86"/>
      <c r="G415" s="87"/>
      <c r="J415" s="86"/>
      <c r="K415" s="86"/>
      <c r="M415" s="86"/>
      <c r="O415" s="86"/>
      <c r="P415" s="88"/>
      <c r="Q415" s="86"/>
      <c r="W415" s="86"/>
      <c r="X415" s="86"/>
      <c r="Z415" s="86"/>
      <c r="AC415" s="88"/>
      <c r="AD415" s="88"/>
      <c r="AE415" s="89"/>
      <c r="AF415" s="86"/>
      <c r="AG415" s="86"/>
      <c r="AH415" s="86"/>
      <c r="AI415" s="89"/>
      <c r="AJ415" s="89"/>
      <c r="AL415" s="87"/>
      <c r="AM415" s="86"/>
      <c r="AP415" s="87"/>
      <c r="AT415" s="90"/>
      <c r="AX415" s="91"/>
      <c r="AY415" s="91"/>
      <c r="AZ415" s="91"/>
      <c r="BA415" s="91"/>
      <c r="BB415" s="91"/>
      <c r="BC415" s="91"/>
      <c r="BD415" s="91"/>
      <c r="BE415" s="91"/>
      <c r="BF415" s="91"/>
      <c r="BG415" s="91"/>
      <c r="BH415" s="91"/>
      <c r="BI415" s="91"/>
      <c r="BJ415" s="91"/>
    </row>
    <row r="416" spans="5:62" s="85" customFormat="1" x14ac:dyDescent="0.2">
      <c r="E416" s="86"/>
      <c r="F416" s="86"/>
      <c r="G416" s="87"/>
      <c r="J416" s="86"/>
      <c r="K416" s="86"/>
      <c r="M416" s="86"/>
      <c r="O416" s="86"/>
      <c r="P416" s="88"/>
      <c r="Q416" s="86"/>
      <c r="W416" s="86"/>
      <c r="X416" s="86"/>
      <c r="Z416" s="86"/>
      <c r="AC416" s="88"/>
      <c r="AD416" s="88"/>
      <c r="AE416" s="89"/>
      <c r="AF416" s="86"/>
      <c r="AG416" s="86"/>
      <c r="AH416" s="86"/>
      <c r="AI416" s="89"/>
      <c r="AJ416" s="89"/>
      <c r="AL416" s="87"/>
      <c r="AM416" s="86"/>
      <c r="AP416" s="87"/>
      <c r="AT416" s="90"/>
      <c r="AX416" s="91"/>
      <c r="AY416" s="91"/>
      <c r="AZ416" s="91"/>
      <c r="BA416" s="91"/>
      <c r="BB416" s="91"/>
      <c r="BC416" s="91"/>
      <c r="BD416" s="91"/>
      <c r="BE416" s="91"/>
      <c r="BF416" s="91"/>
      <c r="BG416" s="91"/>
      <c r="BH416" s="91"/>
      <c r="BI416" s="91"/>
      <c r="BJ416" s="91"/>
    </row>
    <row r="417" spans="5:62" s="85" customFormat="1" x14ac:dyDescent="0.2">
      <c r="E417" s="86"/>
      <c r="F417" s="86"/>
      <c r="G417" s="87"/>
      <c r="J417" s="86"/>
      <c r="K417" s="86"/>
      <c r="M417" s="86"/>
      <c r="O417" s="86"/>
      <c r="P417" s="88"/>
      <c r="Q417" s="86"/>
      <c r="W417" s="86"/>
      <c r="X417" s="86"/>
      <c r="Z417" s="86"/>
      <c r="AC417" s="88"/>
      <c r="AD417" s="88"/>
      <c r="AE417" s="89"/>
      <c r="AF417" s="86"/>
      <c r="AG417" s="86"/>
      <c r="AH417" s="86"/>
      <c r="AI417" s="89"/>
      <c r="AJ417" s="89"/>
      <c r="AL417" s="87"/>
      <c r="AM417" s="86"/>
      <c r="AP417" s="87"/>
      <c r="AT417" s="90"/>
      <c r="AX417" s="91"/>
      <c r="AY417" s="91"/>
      <c r="AZ417" s="91"/>
      <c r="BA417" s="91"/>
      <c r="BB417" s="91"/>
      <c r="BC417" s="91"/>
      <c r="BD417" s="91"/>
      <c r="BE417" s="91"/>
      <c r="BF417" s="91"/>
      <c r="BG417" s="91"/>
      <c r="BH417" s="91"/>
      <c r="BI417" s="91"/>
      <c r="BJ417" s="91"/>
    </row>
    <row r="418" spans="5:62" s="85" customFormat="1" x14ac:dyDescent="0.2">
      <c r="E418" s="86"/>
      <c r="F418" s="86"/>
      <c r="G418" s="87"/>
      <c r="J418" s="86"/>
      <c r="K418" s="86"/>
      <c r="M418" s="86"/>
      <c r="O418" s="86"/>
      <c r="P418" s="88"/>
      <c r="Q418" s="86"/>
      <c r="W418" s="86"/>
      <c r="X418" s="86"/>
      <c r="Z418" s="86"/>
      <c r="AC418" s="88"/>
      <c r="AD418" s="88"/>
      <c r="AE418" s="89"/>
      <c r="AF418" s="86"/>
      <c r="AG418" s="86"/>
      <c r="AH418" s="86"/>
      <c r="AI418" s="89"/>
      <c r="AJ418" s="89"/>
      <c r="AL418" s="87"/>
      <c r="AM418" s="86"/>
      <c r="AP418" s="87"/>
      <c r="AT418" s="90"/>
      <c r="AX418" s="91"/>
      <c r="AY418" s="91"/>
      <c r="AZ418" s="91"/>
      <c r="BA418" s="91"/>
      <c r="BB418" s="91"/>
      <c r="BC418" s="91"/>
      <c r="BD418" s="91"/>
      <c r="BE418" s="91"/>
      <c r="BF418" s="91"/>
      <c r="BG418" s="91"/>
      <c r="BH418" s="91"/>
      <c r="BI418" s="91"/>
      <c r="BJ418" s="91"/>
    </row>
    <row r="419" spans="5:62" s="85" customFormat="1" x14ac:dyDescent="0.2">
      <c r="E419" s="86"/>
      <c r="F419" s="86"/>
      <c r="G419" s="87"/>
      <c r="J419" s="86"/>
      <c r="K419" s="86"/>
      <c r="M419" s="86"/>
      <c r="O419" s="86"/>
      <c r="P419" s="88"/>
      <c r="Q419" s="86"/>
      <c r="W419" s="86"/>
      <c r="X419" s="86"/>
      <c r="Z419" s="86"/>
      <c r="AC419" s="88"/>
      <c r="AD419" s="88"/>
      <c r="AE419" s="89"/>
      <c r="AF419" s="86"/>
      <c r="AG419" s="86"/>
      <c r="AH419" s="86"/>
      <c r="AI419" s="89"/>
      <c r="AJ419" s="89"/>
      <c r="AL419" s="87"/>
      <c r="AM419" s="86"/>
      <c r="AP419" s="87"/>
      <c r="AT419" s="90"/>
      <c r="AX419" s="91"/>
      <c r="AY419" s="91"/>
      <c r="AZ419" s="91"/>
      <c r="BA419" s="91"/>
      <c r="BB419" s="91"/>
      <c r="BC419" s="91"/>
      <c r="BD419" s="91"/>
      <c r="BE419" s="91"/>
      <c r="BF419" s="91"/>
      <c r="BG419" s="91"/>
      <c r="BH419" s="91"/>
      <c r="BI419" s="91"/>
      <c r="BJ419" s="91"/>
    </row>
    <row r="420" spans="5:62" s="85" customFormat="1" x14ac:dyDescent="0.2">
      <c r="E420" s="86"/>
      <c r="F420" s="86"/>
      <c r="G420" s="87"/>
      <c r="J420" s="86"/>
      <c r="K420" s="86"/>
      <c r="M420" s="86"/>
      <c r="O420" s="86"/>
      <c r="P420" s="88"/>
      <c r="Q420" s="86"/>
      <c r="W420" s="86"/>
      <c r="X420" s="86"/>
      <c r="Z420" s="86"/>
      <c r="AC420" s="88"/>
      <c r="AD420" s="88"/>
      <c r="AE420" s="89"/>
      <c r="AF420" s="86"/>
      <c r="AG420" s="86"/>
      <c r="AH420" s="86"/>
      <c r="AI420" s="89"/>
      <c r="AJ420" s="89"/>
      <c r="AL420" s="87"/>
      <c r="AM420" s="86"/>
      <c r="AP420" s="87"/>
      <c r="AT420" s="90"/>
      <c r="AX420" s="91"/>
      <c r="AY420" s="91"/>
      <c r="AZ420" s="91"/>
      <c r="BA420" s="91"/>
      <c r="BB420" s="91"/>
      <c r="BC420" s="91"/>
      <c r="BD420" s="91"/>
      <c r="BE420" s="91"/>
      <c r="BF420" s="91"/>
      <c r="BG420" s="91"/>
      <c r="BH420" s="91"/>
      <c r="BI420" s="91"/>
      <c r="BJ420" s="91"/>
    </row>
    <row r="421" spans="5:62" s="85" customFormat="1" x14ac:dyDescent="0.2">
      <c r="E421" s="86"/>
      <c r="F421" s="86"/>
      <c r="G421" s="87"/>
      <c r="J421" s="86"/>
      <c r="K421" s="86"/>
      <c r="M421" s="86"/>
      <c r="O421" s="86"/>
      <c r="P421" s="88"/>
      <c r="Q421" s="86"/>
      <c r="W421" s="86"/>
      <c r="X421" s="86"/>
      <c r="Z421" s="86"/>
      <c r="AC421" s="88"/>
      <c r="AD421" s="88"/>
      <c r="AE421" s="89"/>
      <c r="AF421" s="86"/>
      <c r="AG421" s="86"/>
      <c r="AH421" s="86"/>
      <c r="AI421" s="89"/>
      <c r="AJ421" s="89"/>
      <c r="AL421" s="87"/>
      <c r="AM421" s="86"/>
      <c r="AP421" s="87"/>
      <c r="AT421" s="90"/>
      <c r="AX421" s="91"/>
      <c r="AY421" s="91"/>
      <c r="AZ421" s="91"/>
      <c r="BA421" s="91"/>
      <c r="BB421" s="91"/>
      <c r="BC421" s="91"/>
      <c r="BD421" s="91"/>
      <c r="BE421" s="91"/>
      <c r="BF421" s="91"/>
      <c r="BG421" s="91"/>
      <c r="BH421" s="91"/>
      <c r="BI421" s="91"/>
      <c r="BJ421" s="91"/>
    </row>
    <row r="422" spans="5:62" s="85" customFormat="1" x14ac:dyDescent="0.2">
      <c r="E422" s="86"/>
      <c r="F422" s="86"/>
      <c r="G422" s="87"/>
      <c r="J422" s="86"/>
      <c r="K422" s="86"/>
      <c r="M422" s="86"/>
      <c r="O422" s="86"/>
      <c r="P422" s="88"/>
      <c r="Q422" s="86"/>
      <c r="W422" s="86"/>
      <c r="X422" s="86"/>
      <c r="Z422" s="86"/>
      <c r="AC422" s="88"/>
      <c r="AD422" s="88"/>
      <c r="AE422" s="89"/>
      <c r="AF422" s="86"/>
      <c r="AG422" s="86"/>
      <c r="AH422" s="86"/>
      <c r="AI422" s="89"/>
      <c r="AJ422" s="89"/>
      <c r="AL422" s="87"/>
      <c r="AM422" s="86"/>
      <c r="AP422" s="87"/>
      <c r="AT422" s="90"/>
      <c r="AX422" s="91"/>
      <c r="AY422" s="91"/>
      <c r="AZ422" s="91"/>
      <c r="BA422" s="91"/>
      <c r="BB422" s="91"/>
      <c r="BC422" s="91"/>
      <c r="BD422" s="91"/>
      <c r="BE422" s="91"/>
      <c r="BF422" s="91"/>
      <c r="BG422" s="91"/>
      <c r="BH422" s="91"/>
      <c r="BI422" s="91"/>
      <c r="BJ422" s="91"/>
    </row>
    <row r="423" spans="5:62" s="85" customFormat="1" x14ac:dyDescent="0.2">
      <c r="E423" s="86"/>
      <c r="F423" s="86"/>
      <c r="G423" s="87"/>
      <c r="J423" s="86"/>
      <c r="K423" s="86"/>
      <c r="M423" s="86"/>
      <c r="O423" s="86"/>
      <c r="P423" s="88"/>
      <c r="Q423" s="86"/>
      <c r="W423" s="86"/>
      <c r="X423" s="86"/>
      <c r="Z423" s="86"/>
      <c r="AC423" s="88"/>
      <c r="AD423" s="88"/>
      <c r="AE423" s="89"/>
      <c r="AF423" s="86"/>
      <c r="AG423" s="86"/>
      <c r="AH423" s="86"/>
      <c r="AI423" s="89"/>
      <c r="AJ423" s="89"/>
      <c r="AL423" s="87"/>
      <c r="AM423" s="86"/>
      <c r="AP423" s="87"/>
      <c r="AT423" s="90"/>
      <c r="AX423" s="91"/>
      <c r="AY423" s="91"/>
      <c r="AZ423" s="91"/>
      <c r="BA423" s="91"/>
      <c r="BB423" s="91"/>
      <c r="BC423" s="91"/>
      <c r="BD423" s="91"/>
      <c r="BE423" s="91"/>
      <c r="BF423" s="91"/>
      <c r="BG423" s="91"/>
      <c r="BH423" s="91"/>
      <c r="BI423" s="91"/>
      <c r="BJ423" s="91"/>
    </row>
    <row r="424" spans="5:62" s="85" customFormat="1" x14ac:dyDescent="0.2">
      <c r="E424" s="86"/>
      <c r="F424" s="86"/>
      <c r="G424" s="87"/>
      <c r="J424" s="86"/>
      <c r="K424" s="86"/>
      <c r="M424" s="86"/>
      <c r="O424" s="86"/>
      <c r="P424" s="88"/>
      <c r="Q424" s="86"/>
      <c r="W424" s="86"/>
      <c r="X424" s="86"/>
      <c r="Z424" s="86"/>
      <c r="AC424" s="88"/>
      <c r="AD424" s="88"/>
      <c r="AE424" s="89"/>
      <c r="AF424" s="86"/>
      <c r="AG424" s="86"/>
      <c r="AH424" s="86"/>
      <c r="AI424" s="89"/>
      <c r="AJ424" s="89"/>
      <c r="AL424" s="87"/>
      <c r="AM424" s="86"/>
      <c r="AP424" s="87"/>
      <c r="AT424" s="90"/>
      <c r="AX424" s="91"/>
      <c r="AY424" s="91"/>
      <c r="AZ424" s="91"/>
      <c r="BA424" s="91"/>
      <c r="BB424" s="91"/>
      <c r="BC424" s="91"/>
      <c r="BD424" s="91"/>
      <c r="BE424" s="91"/>
      <c r="BF424" s="91"/>
      <c r="BG424" s="91"/>
      <c r="BH424" s="91"/>
      <c r="BI424" s="91"/>
      <c r="BJ424" s="91"/>
    </row>
    <row r="425" spans="5:62" s="85" customFormat="1" x14ac:dyDescent="0.2">
      <c r="E425" s="86"/>
      <c r="F425" s="86"/>
      <c r="G425" s="87"/>
      <c r="J425" s="86"/>
      <c r="K425" s="86"/>
      <c r="M425" s="86"/>
      <c r="O425" s="86"/>
      <c r="P425" s="88"/>
      <c r="Q425" s="86"/>
      <c r="W425" s="86"/>
      <c r="X425" s="86"/>
      <c r="Z425" s="86"/>
      <c r="AC425" s="88"/>
      <c r="AD425" s="88"/>
      <c r="AE425" s="89"/>
      <c r="AF425" s="86"/>
      <c r="AG425" s="86"/>
      <c r="AH425" s="86"/>
      <c r="AI425" s="89"/>
      <c r="AJ425" s="89"/>
      <c r="AL425" s="87"/>
      <c r="AM425" s="86"/>
      <c r="AP425" s="87"/>
      <c r="AT425" s="90"/>
      <c r="AX425" s="91"/>
      <c r="AY425" s="91"/>
      <c r="AZ425" s="91"/>
      <c r="BA425" s="91"/>
      <c r="BB425" s="91"/>
      <c r="BC425" s="91"/>
      <c r="BD425" s="91"/>
      <c r="BE425" s="91"/>
      <c r="BF425" s="91"/>
      <c r="BG425" s="91"/>
      <c r="BH425" s="91"/>
      <c r="BI425" s="91"/>
      <c r="BJ425" s="91"/>
    </row>
    <row r="426" spans="5:62" s="85" customFormat="1" x14ac:dyDescent="0.2">
      <c r="E426" s="86"/>
      <c r="F426" s="86"/>
      <c r="G426" s="87"/>
      <c r="J426" s="86"/>
      <c r="K426" s="86"/>
      <c r="M426" s="86"/>
      <c r="O426" s="86"/>
      <c r="P426" s="88"/>
      <c r="Q426" s="86"/>
      <c r="W426" s="86"/>
      <c r="X426" s="86"/>
      <c r="Z426" s="86"/>
      <c r="AC426" s="88"/>
      <c r="AD426" s="88"/>
      <c r="AE426" s="89"/>
      <c r="AF426" s="86"/>
      <c r="AG426" s="86"/>
      <c r="AH426" s="86"/>
      <c r="AI426" s="89"/>
      <c r="AJ426" s="89"/>
      <c r="AL426" s="87"/>
      <c r="AM426" s="86"/>
      <c r="AP426" s="87"/>
      <c r="AT426" s="90"/>
      <c r="AX426" s="91"/>
      <c r="AY426" s="91"/>
      <c r="AZ426" s="91"/>
      <c r="BA426" s="91"/>
      <c r="BB426" s="91"/>
      <c r="BC426" s="91"/>
      <c r="BD426" s="91"/>
      <c r="BE426" s="91"/>
      <c r="BF426" s="91"/>
      <c r="BG426" s="91"/>
      <c r="BH426" s="91"/>
      <c r="BI426" s="91"/>
      <c r="BJ426" s="91"/>
    </row>
    <row r="427" spans="5:62" s="85" customFormat="1" x14ac:dyDescent="0.2">
      <c r="E427" s="86"/>
      <c r="F427" s="86"/>
      <c r="G427" s="87"/>
      <c r="J427" s="86"/>
      <c r="K427" s="86"/>
      <c r="M427" s="86"/>
      <c r="O427" s="86"/>
      <c r="P427" s="88"/>
      <c r="Q427" s="86"/>
      <c r="W427" s="86"/>
      <c r="X427" s="86"/>
      <c r="Z427" s="86"/>
      <c r="AC427" s="88"/>
      <c r="AD427" s="88"/>
      <c r="AE427" s="89"/>
      <c r="AF427" s="86"/>
      <c r="AG427" s="86"/>
      <c r="AH427" s="86"/>
      <c r="AI427" s="89"/>
      <c r="AJ427" s="89"/>
      <c r="AL427" s="87"/>
      <c r="AM427" s="86"/>
      <c r="AP427" s="87"/>
      <c r="AT427" s="90"/>
      <c r="AX427" s="91"/>
      <c r="AY427" s="91"/>
      <c r="AZ427" s="91"/>
      <c r="BA427" s="91"/>
      <c r="BB427" s="91"/>
      <c r="BC427" s="91"/>
      <c r="BD427" s="91"/>
      <c r="BE427" s="91"/>
      <c r="BF427" s="91"/>
      <c r="BG427" s="91"/>
      <c r="BH427" s="91"/>
      <c r="BI427" s="91"/>
      <c r="BJ427" s="91"/>
    </row>
    <row r="428" spans="5:62" s="85" customFormat="1" x14ac:dyDescent="0.2">
      <c r="E428" s="86"/>
      <c r="F428" s="86"/>
      <c r="G428" s="87"/>
      <c r="J428" s="86"/>
      <c r="K428" s="86"/>
      <c r="M428" s="86"/>
      <c r="O428" s="86"/>
      <c r="P428" s="88"/>
      <c r="Q428" s="86"/>
      <c r="W428" s="86"/>
      <c r="X428" s="86"/>
      <c r="Z428" s="86"/>
      <c r="AC428" s="88"/>
      <c r="AD428" s="88"/>
      <c r="AE428" s="89"/>
      <c r="AF428" s="86"/>
      <c r="AG428" s="86"/>
      <c r="AH428" s="86"/>
      <c r="AI428" s="89"/>
      <c r="AJ428" s="89"/>
      <c r="AL428" s="87"/>
      <c r="AM428" s="86"/>
      <c r="AP428" s="87"/>
      <c r="AT428" s="90"/>
      <c r="AX428" s="91"/>
      <c r="AY428" s="91"/>
      <c r="AZ428" s="91"/>
      <c r="BA428" s="91"/>
      <c r="BB428" s="91"/>
      <c r="BC428" s="91"/>
      <c r="BD428" s="91"/>
      <c r="BE428" s="91"/>
      <c r="BF428" s="91"/>
      <c r="BG428" s="91"/>
      <c r="BH428" s="91"/>
      <c r="BI428" s="91"/>
      <c r="BJ428" s="91"/>
    </row>
    <row r="429" spans="5:62" s="85" customFormat="1" x14ac:dyDescent="0.2">
      <c r="E429" s="86"/>
      <c r="F429" s="86"/>
      <c r="G429" s="87"/>
      <c r="J429" s="86"/>
      <c r="K429" s="86"/>
      <c r="M429" s="86"/>
      <c r="O429" s="86"/>
      <c r="P429" s="88"/>
      <c r="Q429" s="86"/>
      <c r="W429" s="86"/>
      <c r="X429" s="86"/>
      <c r="Z429" s="86"/>
      <c r="AC429" s="88"/>
      <c r="AD429" s="88"/>
      <c r="AE429" s="89"/>
      <c r="AF429" s="86"/>
      <c r="AG429" s="86"/>
      <c r="AH429" s="86"/>
      <c r="AI429" s="89"/>
      <c r="AJ429" s="89"/>
      <c r="AL429" s="87"/>
      <c r="AM429" s="86"/>
      <c r="AP429" s="87"/>
      <c r="AT429" s="90"/>
      <c r="AX429" s="91"/>
      <c r="AY429" s="91"/>
      <c r="AZ429" s="91"/>
      <c r="BA429" s="91"/>
      <c r="BB429" s="91"/>
      <c r="BC429" s="91"/>
      <c r="BD429" s="91"/>
      <c r="BE429" s="91"/>
      <c r="BF429" s="91"/>
      <c r="BG429" s="91"/>
      <c r="BH429" s="91"/>
      <c r="BI429" s="91"/>
      <c r="BJ429" s="91"/>
    </row>
    <row r="430" spans="5:62" s="85" customFormat="1" x14ac:dyDescent="0.2">
      <c r="E430" s="86"/>
      <c r="F430" s="86"/>
      <c r="G430" s="87"/>
      <c r="J430" s="86"/>
      <c r="K430" s="86"/>
      <c r="M430" s="86"/>
      <c r="O430" s="86"/>
      <c r="P430" s="88"/>
      <c r="Q430" s="86"/>
      <c r="W430" s="86"/>
      <c r="X430" s="86"/>
      <c r="Z430" s="86"/>
      <c r="AC430" s="88"/>
      <c r="AD430" s="88"/>
      <c r="AE430" s="89"/>
      <c r="AF430" s="86"/>
      <c r="AG430" s="86"/>
      <c r="AH430" s="86"/>
      <c r="AI430" s="89"/>
      <c r="AJ430" s="89"/>
      <c r="AL430" s="87"/>
      <c r="AM430" s="86"/>
      <c r="AP430" s="87"/>
      <c r="AT430" s="90"/>
      <c r="AX430" s="91"/>
      <c r="AY430" s="91"/>
      <c r="AZ430" s="91"/>
      <c r="BA430" s="91"/>
      <c r="BB430" s="91"/>
      <c r="BC430" s="91"/>
      <c r="BD430" s="91"/>
      <c r="BE430" s="91"/>
      <c r="BF430" s="91"/>
      <c r="BG430" s="91"/>
      <c r="BH430" s="91"/>
      <c r="BI430" s="91"/>
      <c r="BJ430" s="91"/>
    </row>
    <row r="431" spans="5:62" s="85" customFormat="1" x14ac:dyDescent="0.2">
      <c r="E431" s="86"/>
      <c r="F431" s="86"/>
      <c r="G431" s="87"/>
      <c r="J431" s="86"/>
      <c r="K431" s="86"/>
      <c r="M431" s="86"/>
      <c r="O431" s="86"/>
      <c r="P431" s="88"/>
      <c r="Q431" s="86"/>
      <c r="W431" s="86"/>
      <c r="X431" s="86"/>
      <c r="Z431" s="86"/>
      <c r="AC431" s="88"/>
      <c r="AD431" s="88"/>
      <c r="AE431" s="89"/>
      <c r="AF431" s="86"/>
      <c r="AG431" s="86"/>
      <c r="AH431" s="86"/>
      <c r="AI431" s="89"/>
      <c r="AJ431" s="89"/>
      <c r="AL431" s="87"/>
      <c r="AM431" s="86"/>
      <c r="AP431" s="87"/>
      <c r="AT431" s="90"/>
      <c r="AX431" s="91"/>
      <c r="AY431" s="91"/>
      <c r="AZ431" s="91"/>
      <c r="BA431" s="91"/>
      <c r="BB431" s="91"/>
      <c r="BC431" s="91"/>
      <c r="BD431" s="91"/>
      <c r="BE431" s="91"/>
      <c r="BF431" s="91"/>
      <c r="BG431" s="91"/>
      <c r="BH431" s="91"/>
      <c r="BI431" s="91"/>
      <c r="BJ431" s="91"/>
    </row>
    <row r="432" spans="5:62" s="85" customFormat="1" x14ac:dyDescent="0.2">
      <c r="E432" s="86"/>
      <c r="F432" s="86"/>
      <c r="G432" s="87"/>
      <c r="J432" s="86"/>
      <c r="K432" s="86"/>
      <c r="M432" s="86"/>
      <c r="O432" s="86"/>
      <c r="P432" s="88"/>
      <c r="Q432" s="86"/>
      <c r="W432" s="86"/>
      <c r="X432" s="86"/>
      <c r="Z432" s="86"/>
      <c r="AC432" s="88"/>
      <c r="AD432" s="88"/>
      <c r="AE432" s="89"/>
      <c r="AF432" s="86"/>
      <c r="AG432" s="86"/>
      <c r="AH432" s="86"/>
      <c r="AI432" s="89"/>
      <c r="AJ432" s="89"/>
      <c r="AL432" s="87"/>
      <c r="AM432" s="86"/>
      <c r="AP432" s="87"/>
      <c r="AT432" s="90"/>
      <c r="AX432" s="91"/>
      <c r="AY432" s="91"/>
      <c r="AZ432" s="91"/>
      <c r="BA432" s="91"/>
      <c r="BB432" s="91"/>
      <c r="BC432" s="91"/>
      <c r="BD432" s="91"/>
      <c r="BE432" s="91"/>
      <c r="BF432" s="91"/>
      <c r="BG432" s="91"/>
      <c r="BH432" s="91"/>
      <c r="BI432" s="91"/>
      <c r="BJ432" s="91"/>
    </row>
    <row r="433" spans="5:62" s="85" customFormat="1" x14ac:dyDescent="0.2">
      <c r="E433" s="86"/>
      <c r="F433" s="86"/>
      <c r="G433" s="87"/>
      <c r="J433" s="86"/>
      <c r="K433" s="86"/>
      <c r="M433" s="86"/>
      <c r="O433" s="86"/>
      <c r="P433" s="88"/>
      <c r="Q433" s="86"/>
      <c r="W433" s="86"/>
      <c r="X433" s="86"/>
      <c r="Z433" s="86"/>
      <c r="AC433" s="88"/>
      <c r="AD433" s="88"/>
      <c r="AE433" s="89"/>
      <c r="AF433" s="86"/>
      <c r="AG433" s="86"/>
      <c r="AH433" s="86"/>
      <c r="AI433" s="89"/>
      <c r="AJ433" s="89"/>
      <c r="AL433" s="87"/>
      <c r="AM433" s="86"/>
      <c r="AP433" s="87"/>
      <c r="AT433" s="90"/>
      <c r="AX433" s="91"/>
      <c r="AY433" s="91"/>
      <c r="AZ433" s="91"/>
      <c r="BA433" s="91"/>
      <c r="BB433" s="91"/>
      <c r="BC433" s="91"/>
      <c r="BD433" s="91"/>
      <c r="BE433" s="91"/>
      <c r="BF433" s="91"/>
      <c r="BG433" s="91"/>
      <c r="BH433" s="91"/>
      <c r="BI433" s="91"/>
      <c r="BJ433" s="91"/>
    </row>
    <row r="434" spans="5:62" s="85" customFormat="1" x14ac:dyDescent="0.2">
      <c r="E434" s="86"/>
      <c r="F434" s="86"/>
      <c r="G434" s="87"/>
      <c r="J434" s="86"/>
      <c r="K434" s="86"/>
      <c r="M434" s="86"/>
      <c r="O434" s="86"/>
      <c r="P434" s="88"/>
      <c r="Q434" s="86"/>
      <c r="W434" s="86"/>
      <c r="X434" s="86"/>
      <c r="Z434" s="86"/>
      <c r="AC434" s="88"/>
      <c r="AD434" s="88"/>
      <c r="AE434" s="89"/>
      <c r="AF434" s="86"/>
      <c r="AG434" s="86"/>
      <c r="AH434" s="86"/>
      <c r="AI434" s="89"/>
      <c r="AJ434" s="89"/>
      <c r="AL434" s="87"/>
      <c r="AM434" s="86"/>
      <c r="AP434" s="87"/>
      <c r="AT434" s="90"/>
      <c r="AX434" s="91"/>
      <c r="AY434" s="91"/>
      <c r="AZ434" s="91"/>
      <c r="BA434" s="91"/>
      <c r="BB434" s="91"/>
      <c r="BC434" s="91"/>
      <c r="BD434" s="91"/>
      <c r="BE434" s="91"/>
      <c r="BF434" s="91"/>
      <c r="BG434" s="91"/>
      <c r="BH434" s="91"/>
      <c r="BI434" s="91"/>
      <c r="BJ434" s="91"/>
    </row>
    <row r="435" spans="5:62" s="85" customFormat="1" x14ac:dyDescent="0.2">
      <c r="E435" s="86"/>
      <c r="F435" s="86"/>
      <c r="G435" s="87"/>
      <c r="J435" s="86"/>
      <c r="K435" s="86"/>
      <c r="M435" s="86"/>
      <c r="O435" s="86"/>
      <c r="P435" s="88"/>
      <c r="Q435" s="86"/>
      <c r="W435" s="86"/>
      <c r="X435" s="86"/>
      <c r="Z435" s="86"/>
      <c r="AC435" s="88"/>
      <c r="AD435" s="88"/>
      <c r="AE435" s="89"/>
      <c r="AF435" s="86"/>
      <c r="AG435" s="86"/>
      <c r="AH435" s="86"/>
      <c r="AI435" s="89"/>
      <c r="AJ435" s="89"/>
      <c r="AL435" s="87"/>
      <c r="AM435" s="86"/>
      <c r="AP435" s="87"/>
      <c r="AT435" s="90"/>
      <c r="AX435" s="91"/>
      <c r="AY435" s="91"/>
      <c r="AZ435" s="91"/>
      <c r="BA435" s="91"/>
      <c r="BB435" s="91"/>
      <c r="BC435" s="91"/>
      <c r="BD435" s="91"/>
      <c r="BE435" s="91"/>
      <c r="BF435" s="91"/>
      <c r="BG435" s="91"/>
      <c r="BH435" s="91"/>
      <c r="BI435" s="91"/>
      <c r="BJ435" s="91"/>
    </row>
    <row r="436" spans="5:62" s="85" customFormat="1" x14ac:dyDescent="0.2">
      <c r="E436" s="86"/>
      <c r="F436" s="86"/>
      <c r="G436" s="87"/>
      <c r="J436" s="86"/>
      <c r="K436" s="86"/>
      <c r="M436" s="86"/>
      <c r="O436" s="86"/>
      <c r="P436" s="88"/>
      <c r="Q436" s="86"/>
      <c r="W436" s="86"/>
      <c r="X436" s="86"/>
      <c r="Z436" s="86"/>
      <c r="AC436" s="88"/>
      <c r="AD436" s="88"/>
      <c r="AE436" s="89"/>
      <c r="AF436" s="86"/>
      <c r="AG436" s="86"/>
      <c r="AH436" s="86"/>
      <c r="AI436" s="89"/>
      <c r="AJ436" s="89"/>
      <c r="AL436" s="87"/>
      <c r="AM436" s="86"/>
      <c r="AP436" s="87"/>
      <c r="AT436" s="90"/>
      <c r="AX436" s="91"/>
      <c r="AY436" s="91"/>
      <c r="AZ436" s="91"/>
      <c r="BA436" s="91"/>
      <c r="BB436" s="91"/>
      <c r="BC436" s="91"/>
      <c r="BD436" s="91"/>
      <c r="BE436" s="91"/>
      <c r="BF436" s="91"/>
      <c r="BG436" s="91"/>
      <c r="BH436" s="91"/>
      <c r="BI436" s="91"/>
      <c r="BJ436" s="91"/>
    </row>
    <row r="437" spans="5:62" s="85" customFormat="1" x14ac:dyDescent="0.2">
      <c r="E437" s="86"/>
      <c r="F437" s="86"/>
      <c r="G437" s="87"/>
      <c r="J437" s="86"/>
      <c r="K437" s="86"/>
      <c r="M437" s="86"/>
      <c r="O437" s="86"/>
      <c r="P437" s="88"/>
      <c r="Q437" s="86"/>
      <c r="W437" s="86"/>
      <c r="X437" s="86"/>
      <c r="Z437" s="86"/>
      <c r="AC437" s="88"/>
      <c r="AD437" s="88"/>
      <c r="AE437" s="89"/>
      <c r="AF437" s="86"/>
      <c r="AG437" s="86"/>
      <c r="AH437" s="86"/>
      <c r="AI437" s="89"/>
      <c r="AJ437" s="89"/>
      <c r="AL437" s="87"/>
      <c r="AM437" s="86"/>
      <c r="AP437" s="87"/>
      <c r="AT437" s="90"/>
      <c r="AX437" s="91"/>
      <c r="AY437" s="91"/>
      <c r="AZ437" s="91"/>
      <c r="BA437" s="91"/>
      <c r="BB437" s="91"/>
      <c r="BC437" s="91"/>
      <c r="BD437" s="91"/>
      <c r="BE437" s="91"/>
      <c r="BF437" s="91"/>
      <c r="BG437" s="91"/>
      <c r="BH437" s="91"/>
      <c r="BI437" s="91"/>
      <c r="BJ437" s="91"/>
    </row>
    <row r="438" spans="5:62" s="85" customFormat="1" x14ac:dyDescent="0.2">
      <c r="E438" s="86"/>
      <c r="F438" s="86"/>
      <c r="G438" s="87"/>
      <c r="J438" s="86"/>
      <c r="K438" s="86"/>
      <c r="M438" s="86"/>
      <c r="O438" s="86"/>
      <c r="P438" s="88"/>
      <c r="Q438" s="86"/>
      <c r="W438" s="86"/>
      <c r="X438" s="86"/>
      <c r="Z438" s="86"/>
      <c r="AC438" s="88"/>
      <c r="AD438" s="88"/>
      <c r="AE438" s="89"/>
      <c r="AF438" s="86"/>
      <c r="AG438" s="86"/>
      <c r="AH438" s="86"/>
      <c r="AI438" s="89"/>
      <c r="AJ438" s="89"/>
      <c r="AL438" s="87"/>
      <c r="AM438" s="86"/>
      <c r="AP438" s="87"/>
      <c r="AT438" s="90"/>
      <c r="AX438" s="91"/>
      <c r="AY438" s="91"/>
      <c r="AZ438" s="91"/>
      <c r="BA438" s="91"/>
      <c r="BB438" s="91"/>
      <c r="BC438" s="91"/>
      <c r="BD438" s="91"/>
      <c r="BE438" s="91"/>
      <c r="BF438" s="91"/>
      <c r="BG438" s="91"/>
      <c r="BH438" s="91"/>
      <c r="BI438" s="91"/>
      <c r="BJ438" s="91"/>
    </row>
    <row r="439" spans="5:62" s="85" customFormat="1" x14ac:dyDescent="0.2">
      <c r="E439" s="86"/>
      <c r="F439" s="86"/>
      <c r="G439" s="87"/>
      <c r="J439" s="86"/>
      <c r="K439" s="86"/>
      <c r="M439" s="86"/>
      <c r="O439" s="86"/>
      <c r="P439" s="88"/>
      <c r="Q439" s="86"/>
      <c r="W439" s="86"/>
      <c r="X439" s="86"/>
      <c r="Z439" s="86"/>
      <c r="AC439" s="88"/>
      <c r="AD439" s="88"/>
      <c r="AE439" s="89"/>
      <c r="AF439" s="86"/>
      <c r="AG439" s="86"/>
      <c r="AH439" s="86"/>
      <c r="AI439" s="89"/>
      <c r="AJ439" s="89"/>
      <c r="AL439" s="87"/>
      <c r="AM439" s="86"/>
      <c r="AP439" s="87"/>
      <c r="AT439" s="90"/>
      <c r="AX439" s="91"/>
      <c r="AY439" s="91"/>
      <c r="AZ439" s="91"/>
      <c r="BA439" s="91"/>
      <c r="BB439" s="91"/>
      <c r="BC439" s="91"/>
      <c r="BD439" s="91"/>
      <c r="BE439" s="91"/>
      <c r="BF439" s="91"/>
      <c r="BG439" s="91"/>
      <c r="BH439" s="91"/>
      <c r="BI439" s="91"/>
      <c r="BJ439" s="91"/>
    </row>
    <row r="440" spans="5:62" s="85" customFormat="1" x14ac:dyDescent="0.2">
      <c r="E440" s="86"/>
      <c r="F440" s="86"/>
      <c r="G440" s="87"/>
      <c r="J440" s="86"/>
      <c r="K440" s="86"/>
      <c r="M440" s="86"/>
      <c r="O440" s="86"/>
      <c r="P440" s="88"/>
      <c r="Q440" s="86"/>
      <c r="W440" s="86"/>
      <c r="X440" s="86"/>
      <c r="Z440" s="86"/>
      <c r="AC440" s="88"/>
      <c r="AD440" s="88"/>
      <c r="AE440" s="89"/>
      <c r="AF440" s="86"/>
      <c r="AG440" s="86"/>
      <c r="AH440" s="86"/>
      <c r="AI440" s="89"/>
      <c r="AJ440" s="89"/>
      <c r="AL440" s="87"/>
      <c r="AM440" s="86"/>
      <c r="AP440" s="87"/>
      <c r="AT440" s="90"/>
      <c r="AX440" s="91"/>
      <c r="AY440" s="91"/>
      <c r="AZ440" s="91"/>
      <c r="BA440" s="91"/>
      <c r="BB440" s="91"/>
      <c r="BC440" s="91"/>
      <c r="BD440" s="91"/>
      <c r="BE440" s="91"/>
      <c r="BF440" s="91"/>
      <c r="BG440" s="91"/>
      <c r="BH440" s="91"/>
      <c r="BI440" s="91"/>
      <c r="BJ440" s="91"/>
    </row>
    <row r="441" spans="5:62" s="85" customFormat="1" x14ac:dyDescent="0.2">
      <c r="E441" s="86"/>
      <c r="F441" s="86"/>
      <c r="G441" s="87"/>
      <c r="J441" s="86"/>
      <c r="K441" s="86"/>
      <c r="M441" s="86"/>
      <c r="O441" s="86"/>
      <c r="P441" s="88"/>
      <c r="Q441" s="86"/>
      <c r="W441" s="86"/>
      <c r="X441" s="86"/>
      <c r="Z441" s="86"/>
      <c r="AC441" s="88"/>
      <c r="AD441" s="88"/>
      <c r="AE441" s="89"/>
      <c r="AF441" s="86"/>
      <c r="AG441" s="86"/>
      <c r="AH441" s="86"/>
      <c r="AI441" s="89"/>
      <c r="AJ441" s="89"/>
      <c r="AL441" s="87"/>
      <c r="AM441" s="86"/>
      <c r="AP441" s="87"/>
      <c r="AT441" s="90"/>
      <c r="AX441" s="91"/>
      <c r="AY441" s="91"/>
      <c r="AZ441" s="91"/>
      <c r="BA441" s="91"/>
      <c r="BB441" s="91"/>
      <c r="BC441" s="91"/>
      <c r="BD441" s="91"/>
      <c r="BE441" s="91"/>
      <c r="BF441" s="91"/>
      <c r="BG441" s="91"/>
      <c r="BH441" s="91"/>
      <c r="BI441" s="91"/>
      <c r="BJ441" s="91"/>
    </row>
    <row r="442" spans="5:62" s="85" customFormat="1" x14ac:dyDescent="0.2">
      <c r="E442" s="86"/>
      <c r="F442" s="86"/>
      <c r="G442" s="87"/>
      <c r="J442" s="86"/>
      <c r="K442" s="86"/>
      <c r="M442" s="86"/>
      <c r="O442" s="86"/>
      <c r="P442" s="88"/>
      <c r="Q442" s="86"/>
      <c r="W442" s="86"/>
      <c r="X442" s="86"/>
      <c r="Z442" s="86"/>
      <c r="AC442" s="88"/>
      <c r="AD442" s="88"/>
      <c r="AE442" s="89"/>
      <c r="AF442" s="86"/>
      <c r="AG442" s="86"/>
      <c r="AH442" s="86"/>
      <c r="AI442" s="89"/>
      <c r="AJ442" s="89"/>
      <c r="AL442" s="87"/>
      <c r="AM442" s="86"/>
      <c r="AP442" s="87"/>
      <c r="AT442" s="90"/>
      <c r="AX442" s="91"/>
      <c r="AY442" s="91"/>
      <c r="AZ442" s="91"/>
      <c r="BA442" s="91"/>
      <c r="BB442" s="91"/>
      <c r="BC442" s="91"/>
      <c r="BD442" s="91"/>
      <c r="BE442" s="91"/>
      <c r="BF442" s="91"/>
      <c r="BG442" s="91"/>
      <c r="BH442" s="91"/>
      <c r="BI442" s="91"/>
      <c r="BJ442" s="91"/>
    </row>
    <row r="443" spans="5:62" s="85" customFormat="1" x14ac:dyDescent="0.2">
      <c r="E443" s="86"/>
      <c r="F443" s="86"/>
      <c r="G443" s="87"/>
      <c r="J443" s="86"/>
      <c r="K443" s="86"/>
      <c r="M443" s="86"/>
      <c r="O443" s="86"/>
      <c r="P443" s="88"/>
      <c r="Q443" s="86"/>
      <c r="W443" s="86"/>
      <c r="X443" s="86"/>
      <c r="Z443" s="86"/>
      <c r="AC443" s="88"/>
      <c r="AD443" s="88"/>
      <c r="AE443" s="89"/>
      <c r="AF443" s="86"/>
      <c r="AG443" s="86"/>
      <c r="AH443" s="86"/>
      <c r="AI443" s="89"/>
      <c r="AJ443" s="89"/>
      <c r="AL443" s="87"/>
      <c r="AM443" s="86"/>
      <c r="AP443" s="87"/>
      <c r="AT443" s="90"/>
      <c r="AX443" s="91"/>
      <c r="AY443" s="91"/>
      <c r="AZ443" s="91"/>
      <c r="BA443" s="91"/>
      <c r="BB443" s="91"/>
      <c r="BC443" s="91"/>
      <c r="BD443" s="91"/>
      <c r="BE443" s="91"/>
      <c r="BF443" s="91"/>
      <c r="BG443" s="91"/>
      <c r="BH443" s="91"/>
      <c r="BI443" s="91"/>
      <c r="BJ443" s="91"/>
    </row>
    <row r="444" spans="5:62" s="85" customFormat="1" x14ac:dyDescent="0.2">
      <c r="E444" s="86"/>
      <c r="F444" s="86"/>
      <c r="G444" s="87"/>
      <c r="J444" s="86"/>
      <c r="K444" s="86"/>
      <c r="M444" s="86"/>
      <c r="O444" s="86"/>
      <c r="P444" s="88"/>
      <c r="Q444" s="86"/>
      <c r="W444" s="86"/>
      <c r="X444" s="86"/>
      <c r="Z444" s="86"/>
      <c r="AC444" s="88"/>
      <c r="AD444" s="88"/>
      <c r="AE444" s="89"/>
      <c r="AF444" s="86"/>
      <c r="AG444" s="86"/>
      <c r="AH444" s="86"/>
      <c r="AI444" s="89"/>
      <c r="AJ444" s="89"/>
      <c r="AL444" s="87"/>
      <c r="AM444" s="86"/>
      <c r="AP444" s="87"/>
      <c r="AT444" s="90"/>
      <c r="AX444" s="91"/>
      <c r="AY444" s="91"/>
      <c r="AZ444" s="91"/>
      <c r="BA444" s="91"/>
      <c r="BB444" s="91"/>
      <c r="BC444" s="91"/>
      <c r="BD444" s="91"/>
      <c r="BE444" s="91"/>
      <c r="BF444" s="91"/>
      <c r="BG444" s="91"/>
      <c r="BH444" s="91"/>
      <c r="BI444" s="91"/>
      <c r="BJ444" s="91"/>
    </row>
    <row r="445" spans="5:62" s="85" customFormat="1" x14ac:dyDescent="0.2">
      <c r="E445" s="86"/>
      <c r="F445" s="86"/>
      <c r="G445" s="87"/>
      <c r="J445" s="86"/>
      <c r="K445" s="86"/>
      <c r="M445" s="86"/>
      <c r="O445" s="86"/>
      <c r="P445" s="88"/>
      <c r="Q445" s="86"/>
      <c r="W445" s="86"/>
      <c r="X445" s="86"/>
      <c r="Z445" s="86"/>
      <c r="AC445" s="88"/>
      <c r="AD445" s="88"/>
      <c r="AE445" s="89"/>
      <c r="AF445" s="86"/>
      <c r="AG445" s="86"/>
      <c r="AH445" s="86"/>
      <c r="AI445" s="89"/>
      <c r="AJ445" s="89"/>
      <c r="AL445" s="87"/>
      <c r="AM445" s="86"/>
      <c r="AP445" s="87"/>
      <c r="AT445" s="90"/>
      <c r="AX445" s="91"/>
      <c r="AY445" s="91"/>
      <c r="AZ445" s="91"/>
      <c r="BA445" s="91"/>
      <c r="BB445" s="91"/>
      <c r="BC445" s="91"/>
      <c r="BD445" s="91"/>
      <c r="BE445" s="91"/>
      <c r="BF445" s="91"/>
      <c r="BG445" s="91"/>
      <c r="BH445" s="91"/>
      <c r="BI445" s="91"/>
      <c r="BJ445" s="91"/>
    </row>
    <row r="446" spans="5:62" s="85" customFormat="1" x14ac:dyDescent="0.2">
      <c r="E446" s="86"/>
      <c r="F446" s="86"/>
      <c r="G446" s="87"/>
      <c r="J446" s="86"/>
      <c r="K446" s="86"/>
      <c r="M446" s="86"/>
      <c r="O446" s="86"/>
      <c r="P446" s="88"/>
      <c r="Q446" s="86"/>
      <c r="W446" s="86"/>
      <c r="X446" s="86"/>
      <c r="Z446" s="86"/>
      <c r="AC446" s="88"/>
      <c r="AD446" s="88"/>
      <c r="AE446" s="89"/>
      <c r="AF446" s="86"/>
      <c r="AG446" s="86"/>
      <c r="AH446" s="86"/>
      <c r="AI446" s="89"/>
      <c r="AJ446" s="89"/>
      <c r="AL446" s="87"/>
      <c r="AM446" s="86"/>
      <c r="AP446" s="87"/>
      <c r="AT446" s="90"/>
      <c r="AX446" s="91"/>
      <c r="AY446" s="91"/>
      <c r="AZ446" s="91"/>
      <c r="BA446" s="91"/>
      <c r="BB446" s="91"/>
      <c r="BC446" s="91"/>
      <c r="BD446" s="91"/>
      <c r="BE446" s="91"/>
      <c r="BF446" s="91"/>
      <c r="BG446" s="91"/>
      <c r="BH446" s="91"/>
      <c r="BI446" s="91"/>
      <c r="BJ446" s="91"/>
    </row>
    <row r="447" spans="5:62" s="85" customFormat="1" x14ac:dyDescent="0.2">
      <c r="E447" s="86"/>
      <c r="F447" s="86"/>
      <c r="G447" s="87"/>
      <c r="J447" s="86"/>
      <c r="K447" s="86"/>
      <c r="M447" s="86"/>
      <c r="O447" s="86"/>
      <c r="P447" s="88"/>
      <c r="Q447" s="86"/>
      <c r="W447" s="86"/>
      <c r="X447" s="86"/>
      <c r="Z447" s="86"/>
      <c r="AC447" s="88"/>
      <c r="AD447" s="88"/>
      <c r="AE447" s="89"/>
      <c r="AF447" s="86"/>
      <c r="AG447" s="86"/>
      <c r="AH447" s="86"/>
      <c r="AI447" s="89"/>
      <c r="AJ447" s="89"/>
      <c r="AL447" s="87"/>
      <c r="AM447" s="86"/>
      <c r="AP447" s="87"/>
      <c r="AT447" s="90"/>
      <c r="AX447" s="91"/>
      <c r="AY447" s="91"/>
      <c r="AZ447" s="91"/>
      <c r="BA447" s="91"/>
      <c r="BB447" s="91"/>
      <c r="BC447" s="91"/>
      <c r="BD447" s="91"/>
      <c r="BE447" s="91"/>
      <c r="BF447" s="91"/>
      <c r="BG447" s="91"/>
      <c r="BH447" s="91"/>
      <c r="BI447" s="91"/>
      <c r="BJ447" s="91"/>
    </row>
    <row r="448" spans="5:62" s="85" customFormat="1" x14ac:dyDescent="0.2">
      <c r="E448" s="86"/>
      <c r="F448" s="86"/>
      <c r="G448" s="87"/>
      <c r="J448" s="86"/>
      <c r="K448" s="86"/>
      <c r="M448" s="86"/>
      <c r="O448" s="86"/>
      <c r="P448" s="88"/>
      <c r="Q448" s="86"/>
      <c r="W448" s="86"/>
      <c r="X448" s="86"/>
      <c r="Z448" s="86"/>
      <c r="AC448" s="88"/>
      <c r="AD448" s="88"/>
      <c r="AE448" s="89"/>
      <c r="AF448" s="86"/>
      <c r="AG448" s="86"/>
      <c r="AH448" s="86"/>
      <c r="AI448" s="89"/>
      <c r="AJ448" s="89"/>
      <c r="AL448" s="87"/>
      <c r="AM448" s="86"/>
      <c r="AP448" s="87"/>
      <c r="AT448" s="90"/>
      <c r="AX448" s="91"/>
      <c r="AY448" s="91"/>
      <c r="AZ448" s="91"/>
      <c r="BA448" s="91"/>
      <c r="BB448" s="91"/>
      <c r="BC448" s="91"/>
      <c r="BD448" s="91"/>
      <c r="BE448" s="91"/>
      <c r="BF448" s="91"/>
      <c r="BG448" s="91"/>
      <c r="BH448" s="91"/>
      <c r="BI448" s="91"/>
      <c r="BJ448" s="91"/>
    </row>
    <row r="449" spans="5:62" s="85" customFormat="1" x14ac:dyDescent="0.2">
      <c r="E449" s="86"/>
      <c r="F449" s="86"/>
      <c r="G449" s="87"/>
      <c r="J449" s="86"/>
      <c r="K449" s="86"/>
      <c r="M449" s="86"/>
      <c r="O449" s="86"/>
      <c r="P449" s="88"/>
      <c r="Q449" s="86"/>
      <c r="W449" s="86"/>
      <c r="X449" s="86"/>
      <c r="Z449" s="86"/>
      <c r="AC449" s="88"/>
      <c r="AD449" s="88"/>
      <c r="AE449" s="89"/>
      <c r="AF449" s="86"/>
      <c r="AG449" s="86"/>
      <c r="AH449" s="86"/>
      <c r="AI449" s="89"/>
      <c r="AJ449" s="89"/>
      <c r="AL449" s="87"/>
      <c r="AM449" s="86"/>
      <c r="AP449" s="87"/>
      <c r="AT449" s="90"/>
      <c r="AX449" s="91"/>
      <c r="AY449" s="91"/>
      <c r="AZ449" s="91"/>
      <c r="BA449" s="91"/>
      <c r="BB449" s="91"/>
      <c r="BC449" s="91"/>
      <c r="BD449" s="91"/>
      <c r="BE449" s="91"/>
      <c r="BF449" s="91"/>
      <c r="BG449" s="91"/>
      <c r="BH449" s="91"/>
      <c r="BI449" s="91"/>
      <c r="BJ449" s="91"/>
    </row>
    <row r="450" spans="5:62" s="85" customFormat="1" x14ac:dyDescent="0.2">
      <c r="E450" s="86"/>
      <c r="F450" s="86"/>
      <c r="G450" s="87"/>
      <c r="J450" s="86"/>
      <c r="K450" s="86"/>
      <c r="M450" s="86"/>
      <c r="O450" s="86"/>
      <c r="P450" s="88"/>
      <c r="Q450" s="86"/>
      <c r="W450" s="86"/>
      <c r="X450" s="86"/>
      <c r="Z450" s="86"/>
      <c r="AC450" s="88"/>
      <c r="AD450" s="88"/>
      <c r="AE450" s="89"/>
      <c r="AF450" s="86"/>
      <c r="AG450" s="86"/>
      <c r="AH450" s="86"/>
      <c r="AI450" s="89"/>
      <c r="AJ450" s="89"/>
      <c r="AL450" s="87"/>
      <c r="AM450" s="86"/>
      <c r="AP450" s="87"/>
      <c r="AT450" s="90"/>
      <c r="AX450" s="91"/>
      <c r="AY450" s="91"/>
      <c r="AZ450" s="91"/>
      <c r="BA450" s="91"/>
      <c r="BB450" s="91"/>
      <c r="BC450" s="91"/>
      <c r="BD450" s="91"/>
      <c r="BE450" s="91"/>
      <c r="BF450" s="91"/>
      <c r="BG450" s="91"/>
      <c r="BH450" s="91"/>
      <c r="BI450" s="91"/>
      <c r="BJ450" s="91"/>
    </row>
    <row r="451" spans="5:62" s="85" customFormat="1" x14ac:dyDescent="0.2">
      <c r="E451" s="86"/>
      <c r="F451" s="86"/>
      <c r="G451" s="87"/>
      <c r="J451" s="86"/>
      <c r="K451" s="86"/>
      <c r="M451" s="86"/>
      <c r="O451" s="86"/>
      <c r="P451" s="88"/>
      <c r="Q451" s="86"/>
      <c r="W451" s="86"/>
      <c r="X451" s="86"/>
      <c r="Z451" s="86"/>
      <c r="AC451" s="88"/>
      <c r="AD451" s="88"/>
      <c r="AE451" s="89"/>
      <c r="AF451" s="86"/>
      <c r="AG451" s="86"/>
      <c r="AH451" s="86"/>
      <c r="AI451" s="89"/>
      <c r="AJ451" s="89"/>
      <c r="AL451" s="87"/>
      <c r="AM451" s="86"/>
      <c r="AP451" s="87"/>
      <c r="AT451" s="90"/>
      <c r="AX451" s="91"/>
      <c r="AY451" s="91"/>
      <c r="AZ451" s="91"/>
      <c r="BA451" s="91"/>
      <c r="BB451" s="91"/>
      <c r="BC451" s="91"/>
      <c r="BD451" s="91"/>
      <c r="BE451" s="91"/>
      <c r="BF451" s="91"/>
      <c r="BG451" s="91"/>
      <c r="BH451" s="91"/>
      <c r="BI451" s="91"/>
      <c r="BJ451" s="91"/>
    </row>
    <row r="452" spans="5:62" s="85" customFormat="1" x14ac:dyDescent="0.2">
      <c r="E452" s="86"/>
      <c r="F452" s="86"/>
      <c r="G452" s="87"/>
      <c r="J452" s="86"/>
      <c r="K452" s="86"/>
      <c r="M452" s="86"/>
      <c r="O452" s="86"/>
      <c r="P452" s="88"/>
      <c r="Q452" s="86"/>
      <c r="W452" s="86"/>
      <c r="X452" s="86"/>
      <c r="Z452" s="86"/>
      <c r="AC452" s="88"/>
      <c r="AD452" s="88"/>
      <c r="AE452" s="89"/>
      <c r="AF452" s="86"/>
      <c r="AG452" s="86"/>
      <c r="AH452" s="86"/>
      <c r="AI452" s="89"/>
      <c r="AJ452" s="89"/>
      <c r="AL452" s="87"/>
      <c r="AM452" s="86"/>
      <c r="AP452" s="87"/>
      <c r="AT452" s="90"/>
      <c r="AX452" s="91"/>
      <c r="AY452" s="91"/>
      <c r="AZ452" s="91"/>
      <c r="BA452" s="91"/>
      <c r="BB452" s="91"/>
      <c r="BC452" s="91"/>
      <c r="BD452" s="91"/>
      <c r="BE452" s="91"/>
      <c r="BF452" s="91"/>
      <c r="BG452" s="91"/>
      <c r="BH452" s="91"/>
      <c r="BI452" s="91"/>
      <c r="BJ452" s="91"/>
    </row>
    <row r="453" spans="5:62" s="85" customFormat="1" x14ac:dyDescent="0.2">
      <c r="E453" s="86"/>
      <c r="F453" s="86"/>
      <c r="G453" s="87"/>
      <c r="J453" s="86"/>
      <c r="K453" s="86"/>
      <c r="M453" s="86"/>
      <c r="O453" s="86"/>
      <c r="P453" s="88"/>
      <c r="Q453" s="86"/>
      <c r="W453" s="86"/>
      <c r="X453" s="86"/>
      <c r="Z453" s="86"/>
      <c r="AC453" s="88"/>
      <c r="AD453" s="88"/>
      <c r="AE453" s="89"/>
      <c r="AF453" s="86"/>
      <c r="AG453" s="86"/>
      <c r="AH453" s="86"/>
      <c r="AI453" s="89"/>
      <c r="AJ453" s="89"/>
      <c r="AL453" s="87"/>
      <c r="AM453" s="86"/>
      <c r="AP453" s="87"/>
      <c r="AT453" s="90"/>
      <c r="AX453" s="91"/>
      <c r="AY453" s="91"/>
      <c r="AZ453" s="91"/>
      <c r="BA453" s="91"/>
      <c r="BB453" s="91"/>
      <c r="BC453" s="91"/>
      <c r="BD453" s="91"/>
      <c r="BE453" s="91"/>
      <c r="BF453" s="91"/>
      <c r="BG453" s="91"/>
      <c r="BH453" s="91"/>
      <c r="BI453" s="91"/>
      <c r="BJ453" s="91"/>
    </row>
    <row r="454" spans="5:62" s="85" customFormat="1" x14ac:dyDescent="0.2">
      <c r="E454" s="86"/>
      <c r="F454" s="86"/>
      <c r="G454" s="87"/>
      <c r="J454" s="86"/>
      <c r="K454" s="86"/>
      <c r="M454" s="86"/>
      <c r="O454" s="86"/>
      <c r="P454" s="88"/>
      <c r="Q454" s="86"/>
      <c r="W454" s="86"/>
      <c r="X454" s="86"/>
      <c r="Z454" s="86"/>
      <c r="AC454" s="88"/>
      <c r="AD454" s="88"/>
      <c r="AE454" s="89"/>
      <c r="AF454" s="86"/>
      <c r="AG454" s="86"/>
      <c r="AH454" s="86"/>
      <c r="AI454" s="89"/>
      <c r="AJ454" s="89"/>
      <c r="AL454" s="87"/>
      <c r="AM454" s="86"/>
      <c r="AP454" s="87"/>
      <c r="AT454" s="90"/>
      <c r="AX454" s="91"/>
      <c r="AY454" s="91"/>
      <c r="AZ454" s="91"/>
      <c r="BA454" s="91"/>
      <c r="BB454" s="91"/>
      <c r="BC454" s="91"/>
      <c r="BD454" s="91"/>
      <c r="BE454" s="91"/>
      <c r="BF454" s="91"/>
      <c r="BG454" s="91"/>
      <c r="BH454" s="91"/>
      <c r="BI454" s="91"/>
      <c r="BJ454" s="91"/>
    </row>
    <row r="455" spans="5:62" s="85" customFormat="1" x14ac:dyDescent="0.2">
      <c r="E455" s="86"/>
      <c r="F455" s="86"/>
      <c r="G455" s="87"/>
      <c r="J455" s="86"/>
      <c r="K455" s="86"/>
      <c r="M455" s="86"/>
      <c r="O455" s="86"/>
      <c r="P455" s="88"/>
      <c r="Q455" s="86"/>
      <c r="W455" s="86"/>
      <c r="X455" s="86"/>
      <c r="Z455" s="86"/>
      <c r="AC455" s="88"/>
      <c r="AD455" s="88"/>
      <c r="AE455" s="89"/>
      <c r="AF455" s="86"/>
      <c r="AG455" s="86"/>
      <c r="AH455" s="86"/>
      <c r="AI455" s="89"/>
      <c r="AJ455" s="89"/>
      <c r="AL455" s="87"/>
      <c r="AM455" s="86"/>
      <c r="AP455" s="87"/>
      <c r="AT455" s="90"/>
      <c r="AX455" s="91"/>
      <c r="AY455" s="91"/>
      <c r="AZ455" s="91"/>
      <c r="BA455" s="91"/>
      <c r="BB455" s="91"/>
      <c r="BC455" s="91"/>
      <c r="BD455" s="91"/>
      <c r="BE455" s="91"/>
      <c r="BF455" s="91"/>
      <c r="BG455" s="91"/>
      <c r="BH455" s="91"/>
      <c r="BI455" s="91"/>
      <c r="BJ455" s="91"/>
    </row>
    <row r="456" spans="5:62" s="85" customFormat="1" x14ac:dyDescent="0.2">
      <c r="E456" s="86"/>
      <c r="F456" s="86"/>
      <c r="G456" s="87"/>
      <c r="J456" s="86"/>
      <c r="K456" s="86"/>
      <c r="M456" s="86"/>
      <c r="O456" s="86"/>
      <c r="P456" s="88"/>
      <c r="Q456" s="86"/>
      <c r="W456" s="86"/>
      <c r="X456" s="86"/>
      <c r="Z456" s="86"/>
      <c r="AC456" s="88"/>
      <c r="AD456" s="88"/>
      <c r="AE456" s="89"/>
      <c r="AF456" s="86"/>
      <c r="AG456" s="86"/>
      <c r="AH456" s="86"/>
      <c r="AI456" s="89"/>
      <c r="AJ456" s="89"/>
      <c r="AL456" s="87"/>
      <c r="AM456" s="86"/>
      <c r="AP456" s="87"/>
      <c r="AT456" s="90"/>
      <c r="AX456" s="91"/>
      <c r="AY456" s="91"/>
      <c r="AZ456" s="91"/>
      <c r="BA456" s="91"/>
      <c r="BB456" s="91"/>
      <c r="BC456" s="91"/>
      <c r="BD456" s="91"/>
      <c r="BE456" s="91"/>
      <c r="BF456" s="91"/>
      <c r="BG456" s="91"/>
      <c r="BH456" s="91"/>
      <c r="BI456" s="91"/>
      <c r="BJ456" s="91"/>
    </row>
    <row r="457" spans="5:62" s="85" customFormat="1" x14ac:dyDescent="0.2">
      <c r="E457" s="86"/>
      <c r="F457" s="86"/>
      <c r="G457" s="87"/>
      <c r="J457" s="86"/>
      <c r="K457" s="86"/>
      <c r="M457" s="86"/>
      <c r="O457" s="86"/>
      <c r="P457" s="88"/>
      <c r="Q457" s="86"/>
      <c r="W457" s="86"/>
      <c r="X457" s="86"/>
      <c r="Z457" s="86"/>
      <c r="AC457" s="88"/>
      <c r="AD457" s="88"/>
      <c r="AE457" s="89"/>
      <c r="AF457" s="86"/>
      <c r="AG457" s="86"/>
      <c r="AH457" s="86"/>
      <c r="AI457" s="89"/>
      <c r="AJ457" s="89"/>
      <c r="AL457" s="87"/>
      <c r="AM457" s="86"/>
      <c r="AP457" s="87"/>
      <c r="AT457" s="90"/>
      <c r="AX457" s="91"/>
      <c r="AY457" s="91"/>
      <c r="AZ457" s="91"/>
      <c r="BA457" s="91"/>
      <c r="BB457" s="91"/>
      <c r="BC457" s="91"/>
      <c r="BD457" s="91"/>
      <c r="BE457" s="91"/>
      <c r="BF457" s="91"/>
      <c r="BG457" s="91"/>
      <c r="BH457" s="91"/>
      <c r="BI457" s="91"/>
      <c r="BJ457" s="91"/>
    </row>
    <row r="458" spans="5:62" s="85" customFormat="1" x14ac:dyDescent="0.2">
      <c r="E458" s="86"/>
      <c r="F458" s="86"/>
      <c r="G458" s="87"/>
      <c r="J458" s="86"/>
      <c r="K458" s="86"/>
      <c r="M458" s="86"/>
      <c r="O458" s="86"/>
      <c r="P458" s="88"/>
      <c r="Q458" s="86"/>
      <c r="W458" s="86"/>
      <c r="X458" s="86"/>
      <c r="Z458" s="86"/>
      <c r="AC458" s="88"/>
      <c r="AD458" s="88"/>
      <c r="AE458" s="89"/>
      <c r="AF458" s="86"/>
      <c r="AG458" s="86"/>
      <c r="AH458" s="86"/>
      <c r="AI458" s="89"/>
      <c r="AJ458" s="89"/>
      <c r="AL458" s="87"/>
      <c r="AM458" s="86"/>
      <c r="AP458" s="87"/>
      <c r="AT458" s="90"/>
      <c r="AX458" s="91"/>
      <c r="AY458" s="91"/>
      <c r="AZ458" s="91"/>
      <c r="BA458" s="91"/>
      <c r="BB458" s="91"/>
      <c r="BC458" s="91"/>
      <c r="BD458" s="91"/>
      <c r="BE458" s="91"/>
      <c r="BF458" s="91"/>
      <c r="BG458" s="91"/>
      <c r="BH458" s="91"/>
      <c r="BI458" s="91"/>
      <c r="BJ458" s="91"/>
    </row>
    <row r="459" spans="5:62" s="85" customFormat="1" x14ac:dyDescent="0.2">
      <c r="E459" s="86"/>
      <c r="F459" s="86"/>
      <c r="G459" s="87"/>
      <c r="J459" s="86"/>
      <c r="K459" s="86"/>
      <c r="M459" s="86"/>
      <c r="O459" s="86"/>
      <c r="P459" s="88"/>
      <c r="Q459" s="86"/>
      <c r="W459" s="86"/>
      <c r="X459" s="86"/>
      <c r="Z459" s="86"/>
      <c r="AC459" s="88"/>
      <c r="AD459" s="88"/>
      <c r="AE459" s="89"/>
      <c r="AF459" s="86"/>
      <c r="AG459" s="86"/>
      <c r="AH459" s="86"/>
      <c r="AI459" s="89"/>
      <c r="AJ459" s="89"/>
      <c r="AL459" s="87"/>
      <c r="AM459" s="86"/>
      <c r="AP459" s="87"/>
      <c r="AT459" s="90"/>
      <c r="AX459" s="91"/>
      <c r="AY459" s="91"/>
      <c r="AZ459" s="91"/>
      <c r="BA459" s="91"/>
      <c r="BB459" s="91"/>
      <c r="BC459" s="91"/>
      <c r="BD459" s="91"/>
      <c r="BE459" s="91"/>
      <c r="BF459" s="91"/>
      <c r="BG459" s="91"/>
      <c r="BH459" s="91"/>
      <c r="BI459" s="91"/>
      <c r="BJ459" s="91"/>
    </row>
    <row r="460" spans="5:62" s="85" customFormat="1" x14ac:dyDescent="0.2">
      <c r="E460" s="86"/>
      <c r="F460" s="86"/>
      <c r="G460" s="87"/>
      <c r="J460" s="86"/>
      <c r="K460" s="86"/>
      <c r="M460" s="86"/>
      <c r="O460" s="86"/>
      <c r="P460" s="88"/>
      <c r="Q460" s="86"/>
      <c r="W460" s="86"/>
      <c r="X460" s="86"/>
      <c r="Z460" s="86"/>
      <c r="AC460" s="88"/>
      <c r="AD460" s="88"/>
      <c r="AE460" s="89"/>
      <c r="AF460" s="86"/>
      <c r="AG460" s="86"/>
      <c r="AH460" s="86"/>
      <c r="AI460" s="89"/>
      <c r="AJ460" s="89"/>
      <c r="AL460" s="87"/>
      <c r="AM460" s="86"/>
      <c r="AP460" s="87"/>
      <c r="AT460" s="90"/>
      <c r="AX460" s="91"/>
      <c r="AY460" s="91"/>
      <c r="AZ460" s="91"/>
      <c r="BA460" s="91"/>
      <c r="BB460" s="91"/>
      <c r="BC460" s="91"/>
      <c r="BD460" s="91"/>
      <c r="BE460" s="91"/>
      <c r="BF460" s="91"/>
      <c r="BG460" s="91"/>
      <c r="BH460" s="91"/>
      <c r="BI460" s="91"/>
      <c r="BJ460" s="91"/>
    </row>
    <row r="461" spans="5:62" s="85" customFormat="1" x14ac:dyDescent="0.2">
      <c r="E461" s="86"/>
      <c r="F461" s="86"/>
      <c r="G461" s="87"/>
      <c r="J461" s="86"/>
      <c r="K461" s="86"/>
      <c r="M461" s="86"/>
      <c r="O461" s="86"/>
      <c r="P461" s="88"/>
      <c r="Q461" s="86"/>
      <c r="W461" s="86"/>
      <c r="X461" s="86"/>
      <c r="Z461" s="86"/>
      <c r="AC461" s="88"/>
      <c r="AD461" s="88"/>
      <c r="AE461" s="89"/>
      <c r="AF461" s="86"/>
      <c r="AG461" s="86"/>
      <c r="AH461" s="86"/>
      <c r="AI461" s="89"/>
      <c r="AJ461" s="89"/>
      <c r="AL461" s="87"/>
      <c r="AM461" s="86"/>
      <c r="AP461" s="87"/>
      <c r="AT461" s="90"/>
      <c r="AX461" s="91"/>
      <c r="AY461" s="91"/>
      <c r="AZ461" s="91"/>
      <c r="BA461" s="91"/>
      <c r="BB461" s="91"/>
      <c r="BC461" s="91"/>
      <c r="BD461" s="91"/>
      <c r="BE461" s="91"/>
      <c r="BF461" s="91"/>
      <c r="BG461" s="91"/>
      <c r="BH461" s="91"/>
      <c r="BI461" s="91"/>
      <c r="BJ461" s="91"/>
    </row>
    <row r="462" spans="5:62" s="85" customFormat="1" x14ac:dyDescent="0.2">
      <c r="E462" s="86"/>
      <c r="F462" s="86"/>
      <c r="G462" s="87"/>
      <c r="J462" s="86"/>
      <c r="K462" s="86"/>
      <c r="M462" s="86"/>
      <c r="O462" s="86"/>
      <c r="P462" s="88"/>
      <c r="Q462" s="86"/>
      <c r="W462" s="86"/>
      <c r="X462" s="86"/>
      <c r="Z462" s="86"/>
      <c r="AC462" s="88"/>
      <c r="AD462" s="88"/>
      <c r="AE462" s="89"/>
      <c r="AF462" s="86"/>
      <c r="AG462" s="86"/>
      <c r="AH462" s="86"/>
      <c r="AI462" s="89"/>
      <c r="AJ462" s="89"/>
      <c r="AL462" s="87"/>
      <c r="AM462" s="86"/>
      <c r="AP462" s="87"/>
      <c r="AT462" s="90"/>
      <c r="AX462" s="91"/>
      <c r="AY462" s="91"/>
      <c r="AZ462" s="91"/>
      <c r="BA462" s="91"/>
      <c r="BB462" s="91"/>
      <c r="BC462" s="91"/>
      <c r="BD462" s="91"/>
      <c r="BE462" s="91"/>
      <c r="BF462" s="91"/>
      <c r="BG462" s="91"/>
      <c r="BH462" s="91"/>
      <c r="BI462" s="91"/>
      <c r="BJ462" s="91"/>
    </row>
    <row r="463" spans="5:62" s="85" customFormat="1" x14ac:dyDescent="0.2">
      <c r="E463" s="86"/>
      <c r="F463" s="86"/>
      <c r="G463" s="87"/>
      <c r="J463" s="86"/>
      <c r="K463" s="86"/>
      <c r="M463" s="86"/>
      <c r="O463" s="86"/>
      <c r="P463" s="88"/>
      <c r="Q463" s="86"/>
      <c r="W463" s="86"/>
      <c r="X463" s="86"/>
      <c r="Z463" s="86"/>
      <c r="AC463" s="88"/>
      <c r="AD463" s="88"/>
      <c r="AE463" s="89"/>
      <c r="AF463" s="86"/>
      <c r="AG463" s="86"/>
      <c r="AH463" s="86"/>
      <c r="AI463" s="89"/>
      <c r="AJ463" s="89"/>
      <c r="AL463" s="87"/>
      <c r="AM463" s="86"/>
      <c r="AP463" s="87"/>
      <c r="AT463" s="90"/>
      <c r="AX463" s="91"/>
      <c r="AY463" s="91"/>
      <c r="AZ463" s="91"/>
      <c r="BA463" s="91"/>
      <c r="BB463" s="91"/>
      <c r="BC463" s="91"/>
      <c r="BD463" s="91"/>
      <c r="BE463" s="91"/>
      <c r="BF463" s="91"/>
      <c r="BG463" s="91"/>
      <c r="BH463" s="91"/>
      <c r="BI463" s="91"/>
      <c r="BJ463" s="91"/>
    </row>
    <row r="464" spans="5:62" s="85" customFormat="1" x14ac:dyDescent="0.2">
      <c r="E464" s="86"/>
      <c r="F464" s="86"/>
      <c r="G464" s="87"/>
      <c r="J464" s="86"/>
      <c r="K464" s="86"/>
      <c r="M464" s="86"/>
      <c r="O464" s="86"/>
      <c r="P464" s="88"/>
      <c r="Q464" s="86"/>
      <c r="W464" s="86"/>
      <c r="X464" s="86"/>
      <c r="Z464" s="86"/>
      <c r="AC464" s="88"/>
      <c r="AD464" s="88"/>
      <c r="AE464" s="89"/>
      <c r="AF464" s="86"/>
      <c r="AG464" s="86"/>
      <c r="AH464" s="86"/>
      <c r="AI464" s="89"/>
      <c r="AJ464" s="89"/>
      <c r="AL464" s="87"/>
      <c r="AM464" s="86"/>
      <c r="AP464" s="87"/>
      <c r="AT464" s="90"/>
      <c r="AX464" s="91"/>
      <c r="AY464" s="91"/>
      <c r="AZ464" s="91"/>
      <c r="BA464" s="91"/>
      <c r="BB464" s="91"/>
      <c r="BC464" s="91"/>
      <c r="BD464" s="91"/>
      <c r="BE464" s="91"/>
      <c r="BF464" s="91"/>
      <c r="BG464" s="91"/>
      <c r="BH464" s="91"/>
      <c r="BI464" s="91"/>
      <c r="BJ464" s="91"/>
    </row>
    <row r="465" spans="5:62" s="85" customFormat="1" x14ac:dyDescent="0.2">
      <c r="E465" s="86"/>
      <c r="F465" s="86"/>
      <c r="G465" s="87"/>
      <c r="J465" s="86"/>
      <c r="K465" s="86"/>
      <c r="M465" s="86"/>
      <c r="O465" s="86"/>
      <c r="P465" s="88"/>
      <c r="Q465" s="86"/>
      <c r="W465" s="86"/>
      <c r="X465" s="86"/>
      <c r="Z465" s="86"/>
      <c r="AC465" s="88"/>
      <c r="AD465" s="88"/>
      <c r="AE465" s="89"/>
      <c r="AF465" s="86"/>
      <c r="AG465" s="86"/>
      <c r="AH465" s="86"/>
      <c r="AI465" s="89"/>
      <c r="AJ465" s="89"/>
      <c r="AL465" s="87"/>
      <c r="AM465" s="86"/>
      <c r="AP465" s="87"/>
      <c r="AT465" s="90"/>
      <c r="AX465" s="91"/>
      <c r="AY465" s="91"/>
      <c r="AZ465" s="91"/>
      <c r="BA465" s="91"/>
      <c r="BB465" s="91"/>
      <c r="BC465" s="91"/>
      <c r="BD465" s="91"/>
      <c r="BE465" s="91"/>
      <c r="BF465" s="91"/>
      <c r="BG465" s="91"/>
      <c r="BH465" s="91"/>
      <c r="BI465" s="91"/>
      <c r="BJ465" s="91"/>
    </row>
    <row r="466" spans="5:62" s="85" customFormat="1" x14ac:dyDescent="0.2">
      <c r="E466" s="86"/>
      <c r="F466" s="86"/>
      <c r="G466" s="87"/>
      <c r="J466" s="86"/>
      <c r="K466" s="86"/>
      <c r="M466" s="86"/>
      <c r="O466" s="86"/>
      <c r="P466" s="88"/>
      <c r="Q466" s="86"/>
      <c r="W466" s="86"/>
      <c r="X466" s="86"/>
      <c r="Z466" s="86"/>
      <c r="AC466" s="88"/>
      <c r="AD466" s="88"/>
      <c r="AE466" s="89"/>
      <c r="AF466" s="86"/>
      <c r="AG466" s="86"/>
      <c r="AH466" s="86"/>
      <c r="AI466" s="89"/>
      <c r="AJ466" s="89"/>
      <c r="AL466" s="87"/>
      <c r="AM466" s="86"/>
      <c r="AP466" s="87"/>
      <c r="AT466" s="90"/>
      <c r="AX466" s="91"/>
      <c r="AY466" s="91"/>
      <c r="AZ466" s="91"/>
      <c r="BA466" s="91"/>
      <c r="BB466" s="91"/>
      <c r="BC466" s="91"/>
      <c r="BD466" s="91"/>
      <c r="BE466" s="91"/>
      <c r="BF466" s="91"/>
      <c r="BG466" s="91"/>
      <c r="BH466" s="91"/>
      <c r="BI466" s="91"/>
      <c r="BJ466" s="91"/>
    </row>
    <row r="467" spans="5:62" s="85" customFormat="1" x14ac:dyDescent="0.2">
      <c r="E467" s="86"/>
      <c r="F467" s="86"/>
      <c r="G467" s="87"/>
      <c r="J467" s="86"/>
      <c r="K467" s="86"/>
      <c r="M467" s="86"/>
      <c r="O467" s="86"/>
      <c r="P467" s="88"/>
      <c r="Q467" s="86"/>
      <c r="W467" s="86"/>
      <c r="X467" s="86"/>
      <c r="Z467" s="86"/>
      <c r="AC467" s="88"/>
      <c r="AD467" s="88"/>
      <c r="AE467" s="89"/>
      <c r="AF467" s="86"/>
      <c r="AG467" s="86"/>
      <c r="AH467" s="86"/>
      <c r="AI467" s="89"/>
      <c r="AJ467" s="89"/>
      <c r="AL467" s="87"/>
      <c r="AM467" s="86"/>
      <c r="AP467" s="87"/>
      <c r="AT467" s="90"/>
      <c r="AX467" s="91"/>
      <c r="AY467" s="91"/>
      <c r="AZ467" s="91"/>
      <c r="BA467" s="91"/>
      <c r="BB467" s="91"/>
      <c r="BC467" s="91"/>
      <c r="BD467" s="91"/>
      <c r="BE467" s="91"/>
      <c r="BF467" s="91"/>
      <c r="BG467" s="91"/>
      <c r="BH467" s="91"/>
      <c r="BI467" s="91"/>
      <c r="BJ467" s="91"/>
    </row>
    <row r="468" spans="5:62" s="85" customFormat="1" x14ac:dyDescent="0.2">
      <c r="E468" s="86"/>
      <c r="F468" s="86"/>
      <c r="G468" s="87"/>
      <c r="J468" s="86"/>
      <c r="K468" s="86"/>
      <c r="M468" s="86"/>
      <c r="O468" s="86"/>
      <c r="P468" s="88"/>
      <c r="Q468" s="86"/>
      <c r="W468" s="86"/>
      <c r="X468" s="86"/>
      <c r="Z468" s="86"/>
      <c r="AC468" s="88"/>
      <c r="AD468" s="88"/>
      <c r="AE468" s="89"/>
      <c r="AF468" s="86"/>
      <c r="AG468" s="86"/>
      <c r="AH468" s="86"/>
      <c r="AI468" s="89"/>
      <c r="AJ468" s="89"/>
      <c r="AL468" s="87"/>
      <c r="AM468" s="86"/>
      <c r="AP468" s="87"/>
      <c r="AT468" s="90"/>
      <c r="AX468" s="91"/>
      <c r="AY468" s="91"/>
      <c r="AZ468" s="91"/>
      <c r="BA468" s="91"/>
      <c r="BB468" s="91"/>
      <c r="BC468" s="91"/>
      <c r="BD468" s="91"/>
      <c r="BE468" s="91"/>
      <c r="BF468" s="91"/>
      <c r="BG468" s="91"/>
      <c r="BH468" s="91"/>
      <c r="BI468" s="91"/>
      <c r="BJ468" s="91"/>
    </row>
    <row r="469" spans="5:62" s="85" customFormat="1" x14ac:dyDescent="0.2">
      <c r="E469" s="86"/>
      <c r="F469" s="86"/>
      <c r="G469" s="87"/>
      <c r="J469" s="86"/>
      <c r="K469" s="86"/>
      <c r="M469" s="86"/>
      <c r="O469" s="86"/>
      <c r="P469" s="88"/>
      <c r="Q469" s="86"/>
      <c r="W469" s="86"/>
      <c r="X469" s="86"/>
      <c r="Z469" s="86"/>
      <c r="AC469" s="88"/>
      <c r="AD469" s="88"/>
      <c r="AE469" s="89"/>
      <c r="AF469" s="86"/>
      <c r="AG469" s="86"/>
      <c r="AH469" s="86"/>
      <c r="AI469" s="89"/>
      <c r="AJ469" s="89"/>
      <c r="AL469" s="87"/>
      <c r="AM469" s="86"/>
      <c r="AP469" s="87"/>
      <c r="AT469" s="90"/>
      <c r="AX469" s="91"/>
      <c r="AY469" s="91"/>
      <c r="AZ469" s="91"/>
      <c r="BA469" s="91"/>
      <c r="BB469" s="91"/>
      <c r="BC469" s="91"/>
      <c r="BD469" s="91"/>
      <c r="BE469" s="91"/>
      <c r="BF469" s="91"/>
      <c r="BG469" s="91"/>
      <c r="BH469" s="91"/>
      <c r="BI469" s="91"/>
      <c r="BJ469" s="91"/>
    </row>
    <row r="470" spans="5:62" s="85" customFormat="1" x14ac:dyDescent="0.2">
      <c r="E470" s="86"/>
      <c r="F470" s="86"/>
      <c r="G470" s="87"/>
      <c r="J470" s="86"/>
      <c r="K470" s="86"/>
      <c r="M470" s="86"/>
      <c r="O470" s="86"/>
      <c r="P470" s="88"/>
      <c r="Q470" s="86"/>
      <c r="W470" s="86"/>
      <c r="X470" s="86"/>
      <c r="Z470" s="86"/>
      <c r="AC470" s="88"/>
      <c r="AD470" s="88"/>
      <c r="AE470" s="89"/>
      <c r="AF470" s="86"/>
      <c r="AG470" s="86"/>
      <c r="AH470" s="86"/>
      <c r="AI470" s="89"/>
      <c r="AJ470" s="89"/>
      <c r="AL470" s="87"/>
      <c r="AM470" s="86"/>
      <c r="AP470" s="87"/>
      <c r="AT470" s="90"/>
      <c r="AX470" s="91"/>
      <c r="AY470" s="91"/>
      <c r="AZ470" s="91"/>
      <c r="BA470" s="91"/>
      <c r="BB470" s="91"/>
      <c r="BC470" s="91"/>
      <c r="BD470" s="91"/>
      <c r="BE470" s="91"/>
      <c r="BF470" s="91"/>
      <c r="BG470" s="91"/>
      <c r="BH470" s="91"/>
      <c r="BI470" s="91"/>
      <c r="BJ470" s="91"/>
    </row>
    <row r="471" spans="5:62" s="85" customFormat="1" x14ac:dyDescent="0.2">
      <c r="E471" s="86"/>
      <c r="F471" s="86"/>
      <c r="G471" s="87"/>
      <c r="J471" s="86"/>
      <c r="K471" s="86"/>
      <c r="M471" s="86"/>
      <c r="O471" s="86"/>
      <c r="P471" s="88"/>
      <c r="Q471" s="86"/>
      <c r="W471" s="86"/>
      <c r="X471" s="86"/>
      <c r="Z471" s="86"/>
      <c r="AC471" s="88"/>
      <c r="AD471" s="88"/>
      <c r="AE471" s="89"/>
      <c r="AF471" s="86"/>
      <c r="AG471" s="86"/>
      <c r="AH471" s="86"/>
      <c r="AI471" s="89"/>
      <c r="AJ471" s="89"/>
      <c r="AL471" s="87"/>
      <c r="AM471" s="86"/>
      <c r="AP471" s="87"/>
      <c r="AT471" s="90"/>
      <c r="AX471" s="91"/>
      <c r="AY471" s="91"/>
      <c r="AZ471" s="91"/>
      <c r="BA471" s="91"/>
      <c r="BB471" s="91"/>
      <c r="BC471" s="91"/>
      <c r="BD471" s="91"/>
      <c r="BE471" s="91"/>
      <c r="BF471" s="91"/>
      <c r="BG471" s="91"/>
      <c r="BH471" s="91"/>
      <c r="BI471" s="91"/>
      <c r="BJ471" s="91"/>
    </row>
    <row r="472" spans="5:62" s="85" customFormat="1" x14ac:dyDescent="0.2">
      <c r="E472" s="86"/>
      <c r="F472" s="86"/>
      <c r="G472" s="87"/>
      <c r="J472" s="86"/>
      <c r="K472" s="86"/>
      <c r="M472" s="86"/>
      <c r="O472" s="86"/>
      <c r="P472" s="88"/>
      <c r="Q472" s="86"/>
      <c r="W472" s="86"/>
      <c r="X472" s="86"/>
      <c r="Z472" s="86"/>
      <c r="AC472" s="88"/>
      <c r="AD472" s="88"/>
      <c r="AE472" s="89"/>
      <c r="AF472" s="86"/>
      <c r="AG472" s="86"/>
      <c r="AH472" s="86"/>
      <c r="AI472" s="89"/>
      <c r="AJ472" s="89"/>
      <c r="AL472" s="87"/>
      <c r="AM472" s="86"/>
      <c r="AP472" s="87"/>
      <c r="AT472" s="90"/>
      <c r="AX472" s="91"/>
      <c r="AY472" s="91"/>
      <c r="AZ472" s="91"/>
      <c r="BA472" s="91"/>
      <c r="BB472" s="91"/>
      <c r="BC472" s="91"/>
      <c r="BD472" s="91"/>
      <c r="BE472" s="91"/>
      <c r="BF472" s="91"/>
      <c r="BG472" s="91"/>
      <c r="BH472" s="91"/>
      <c r="BI472" s="91"/>
      <c r="BJ472" s="91"/>
    </row>
    <row r="473" spans="5:62" s="85" customFormat="1" x14ac:dyDescent="0.2">
      <c r="E473" s="86"/>
      <c r="F473" s="86"/>
      <c r="G473" s="87"/>
      <c r="J473" s="86"/>
      <c r="K473" s="86"/>
      <c r="M473" s="86"/>
      <c r="O473" s="86"/>
      <c r="P473" s="88"/>
      <c r="Q473" s="86"/>
      <c r="W473" s="86"/>
      <c r="X473" s="86"/>
      <c r="Z473" s="86"/>
      <c r="AC473" s="88"/>
      <c r="AD473" s="88"/>
      <c r="AE473" s="89"/>
      <c r="AF473" s="86"/>
      <c r="AG473" s="86"/>
      <c r="AH473" s="86"/>
      <c r="AI473" s="89"/>
      <c r="AJ473" s="89"/>
      <c r="AL473" s="87"/>
      <c r="AM473" s="86"/>
      <c r="AP473" s="87"/>
      <c r="AT473" s="90"/>
      <c r="AX473" s="91"/>
      <c r="AY473" s="91"/>
      <c r="AZ473" s="91"/>
      <c r="BA473" s="91"/>
      <c r="BB473" s="91"/>
      <c r="BC473" s="91"/>
      <c r="BD473" s="91"/>
      <c r="BE473" s="91"/>
      <c r="BF473" s="91"/>
      <c r="BG473" s="91"/>
      <c r="BH473" s="91"/>
      <c r="BI473" s="91"/>
      <c r="BJ473" s="91"/>
    </row>
    <row r="474" spans="5:62" s="85" customFormat="1" x14ac:dyDescent="0.2">
      <c r="E474" s="86"/>
      <c r="F474" s="86"/>
      <c r="G474" s="87"/>
      <c r="J474" s="86"/>
      <c r="K474" s="86"/>
      <c r="M474" s="86"/>
      <c r="O474" s="86"/>
      <c r="P474" s="88"/>
      <c r="Q474" s="86"/>
      <c r="W474" s="86"/>
      <c r="X474" s="86"/>
      <c r="Z474" s="86"/>
      <c r="AC474" s="88"/>
      <c r="AD474" s="88"/>
      <c r="AE474" s="89"/>
      <c r="AF474" s="86"/>
      <c r="AG474" s="86"/>
      <c r="AH474" s="86"/>
      <c r="AI474" s="89"/>
      <c r="AJ474" s="89"/>
      <c r="AL474" s="87"/>
      <c r="AM474" s="86"/>
      <c r="AP474" s="87"/>
      <c r="AT474" s="90"/>
      <c r="AX474" s="91"/>
      <c r="AY474" s="91"/>
      <c r="AZ474" s="91"/>
      <c r="BA474" s="91"/>
      <c r="BB474" s="91"/>
      <c r="BC474" s="91"/>
      <c r="BD474" s="91"/>
      <c r="BE474" s="91"/>
      <c r="BF474" s="91"/>
      <c r="BG474" s="91"/>
      <c r="BH474" s="91"/>
      <c r="BI474" s="91"/>
      <c r="BJ474" s="91"/>
    </row>
    <row r="475" spans="5:62" s="85" customFormat="1" x14ac:dyDescent="0.2">
      <c r="E475" s="86"/>
      <c r="F475" s="86"/>
      <c r="G475" s="87"/>
      <c r="J475" s="86"/>
      <c r="K475" s="86"/>
      <c r="M475" s="86"/>
      <c r="O475" s="86"/>
      <c r="P475" s="88"/>
      <c r="Q475" s="86"/>
      <c r="W475" s="86"/>
      <c r="X475" s="86"/>
      <c r="Z475" s="86"/>
      <c r="AC475" s="88"/>
      <c r="AD475" s="88"/>
      <c r="AE475" s="89"/>
      <c r="AF475" s="86"/>
      <c r="AG475" s="86"/>
      <c r="AH475" s="86"/>
      <c r="AI475" s="89"/>
      <c r="AJ475" s="89"/>
      <c r="AL475" s="87"/>
      <c r="AM475" s="86"/>
      <c r="AP475" s="87"/>
      <c r="AT475" s="90"/>
      <c r="AX475" s="91"/>
      <c r="AY475" s="91"/>
      <c r="AZ475" s="91"/>
      <c r="BA475" s="91"/>
      <c r="BB475" s="91"/>
      <c r="BC475" s="91"/>
      <c r="BD475" s="91"/>
      <c r="BE475" s="91"/>
      <c r="BF475" s="91"/>
      <c r="BG475" s="91"/>
      <c r="BH475" s="91"/>
      <c r="BI475" s="91"/>
      <c r="BJ475" s="91"/>
    </row>
    <row r="476" spans="5:62" s="85" customFormat="1" x14ac:dyDescent="0.2">
      <c r="E476" s="86"/>
      <c r="F476" s="86"/>
      <c r="G476" s="87"/>
      <c r="J476" s="86"/>
      <c r="K476" s="86"/>
      <c r="M476" s="86"/>
      <c r="O476" s="86"/>
      <c r="P476" s="88"/>
      <c r="Q476" s="86"/>
      <c r="W476" s="86"/>
      <c r="X476" s="86"/>
      <c r="Z476" s="86"/>
      <c r="AC476" s="88"/>
      <c r="AD476" s="88"/>
      <c r="AE476" s="89"/>
      <c r="AF476" s="86"/>
      <c r="AG476" s="86"/>
      <c r="AH476" s="86"/>
      <c r="AI476" s="89"/>
      <c r="AJ476" s="89"/>
      <c r="AL476" s="87"/>
      <c r="AM476" s="86"/>
      <c r="AP476" s="87"/>
      <c r="AT476" s="90"/>
      <c r="AX476" s="91"/>
      <c r="AY476" s="91"/>
      <c r="AZ476" s="91"/>
      <c r="BA476" s="91"/>
      <c r="BB476" s="91"/>
      <c r="BC476" s="91"/>
      <c r="BD476" s="91"/>
      <c r="BE476" s="91"/>
      <c r="BF476" s="91"/>
      <c r="BG476" s="91"/>
      <c r="BH476" s="91"/>
      <c r="BI476" s="91"/>
      <c r="BJ476" s="91"/>
    </row>
    <row r="477" spans="5:62" s="85" customFormat="1" x14ac:dyDescent="0.2">
      <c r="E477" s="86"/>
      <c r="F477" s="86"/>
      <c r="G477" s="87"/>
      <c r="J477" s="86"/>
      <c r="K477" s="86"/>
      <c r="M477" s="86"/>
      <c r="O477" s="86"/>
      <c r="P477" s="88"/>
      <c r="Q477" s="86"/>
      <c r="W477" s="86"/>
      <c r="X477" s="86"/>
      <c r="Z477" s="86"/>
      <c r="AC477" s="88"/>
      <c r="AD477" s="88"/>
      <c r="AE477" s="89"/>
      <c r="AF477" s="86"/>
      <c r="AG477" s="86"/>
      <c r="AH477" s="86"/>
      <c r="AI477" s="89"/>
      <c r="AJ477" s="89"/>
      <c r="AL477" s="87"/>
      <c r="AM477" s="86"/>
      <c r="AP477" s="87"/>
      <c r="AT477" s="90"/>
      <c r="AX477" s="91"/>
      <c r="AY477" s="91"/>
      <c r="AZ477" s="91"/>
      <c r="BA477" s="91"/>
      <c r="BB477" s="91"/>
      <c r="BC477" s="91"/>
      <c r="BD477" s="91"/>
      <c r="BE477" s="91"/>
      <c r="BF477" s="91"/>
      <c r="BG477" s="91"/>
      <c r="BH477" s="91"/>
      <c r="BI477" s="91"/>
      <c r="BJ477" s="91"/>
    </row>
    <row r="478" spans="5:62" s="85" customFormat="1" x14ac:dyDescent="0.2">
      <c r="E478" s="86"/>
      <c r="F478" s="86"/>
      <c r="G478" s="87"/>
      <c r="J478" s="86"/>
      <c r="K478" s="86"/>
      <c r="M478" s="86"/>
      <c r="O478" s="86"/>
      <c r="P478" s="88"/>
      <c r="Q478" s="86"/>
      <c r="W478" s="86"/>
      <c r="X478" s="86"/>
      <c r="Z478" s="86"/>
      <c r="AC478" s="88"/>
      <c r="AD478" s="88"/>
      <c r="AE478" s="89"/>
      <c r="AF478" s="86"/>
      <c r="AG478" s="86"/>
      <c r="AH478" s="86"/>
      <c r="AI478" s="89"/>
      <c r="AJ478" s="89"/>
      <c r="AL478" s="87"/>
      <c r="AM478" s="86"/>
      <c r="AP478" s="87"/>
      <c r="AT478" s="90"/>
      <c r="AX478" s="91"/>
      <c r="AY478" s="91"/>
      <c r="AZ478" s="91"/>
      <c r="BA478" s="91"/>
      <c r="BB478" s="91"/>
      <c r="BC478" s="91"/>
      <c r="BD478" s="91"/>
      <c r="BE478" s="91"/>
      <c r="BF478" s="91"/>
      <c r="BG478" s="91"/>
      <c r="BH478" s="91"/>
      <c r="BI478" s="91"/>
      <c r="BJ478" s="91"/>
    </row>
    <row r="479" spans="5:62" s="85" customFormat="1" x14ac:dyDescent="0.2">
      <c r="E479" s="86"/>
      <c r="F479" s="86"/>
      <c r="G479" s="87"/>
      <c r="J479" s="86"/>
      <c r="K479" s="86"/>
      <c r="M479" s="86"/>
      <c r="O479" s="86"/>
      <c r="P479" s="88"/>
      <c r="Q479" s="86"/>
      <c r="W479" s="86"/>
      <c r="X479" s="86"/>
      <c r="Z479" s="86"/>
      <c r="AC479" s="88"/>
      <c r="AD479" s="88"/>
      <c r="AE479" s="89"/>
      <c r="AF479" s="86"/>
      <c r="AG479" s="86"/>
      <c r="AH479" s="86"/>
      <c r="AI479" s="89"/>
      <c r="AJ479" s="89"/>
      <c r="AL479" s="87"/>
      <c r="AM479" s="86"/>
      <c r="AP479" s="87"/>
      <c r="AT479" s="90"/>
      <c r="AX479" s="91"/>
      <c r="AY479" s="91"/>
      <c r="AZ479" s="91"/>
      <c r="BA479" s="91"/>
      <c r="BB479" s="91"/>
      <c r="BC479" s="91"/>
      <c r="BD479" s="91"/>
      <c r="BE479" s="91"/>
      <c r="BF479" s="91"/>
      <c r="BG479" s="91"/>
      <c r="BH479" s="91"/>
      <c r="BI479" s="91"/>
      <c r="BJ479" s="91"/>
    </row>
    <row r="480" spans="5:62" s="85" customFormat="1" x14ac:dyDescent="0.2">
      <c r="E480" s="86"/>
      <c r="F480" s="86"/>
      <c r="G480" s="87"/>
      <c r="J480" s="86"/>
      <c r="K480" s="86"/>
      <c r="M480" s="86"/>
      <c r="O480" s="86"/>
      <c r="P480" s="88"/>
      <c r="Q480" s="86"/>
      <c r="W480" s="86"/>
      <c r="X480" s="86"/>
      <c r="Z480" s="86"/>
      <c r="AC480" s="88"/>
      <c r="AD480" s="88"/>
      <c r="AE480" s="89"/>
      <c r="AF480" s="86"/>
      <c r="AG480" s="86"/>
      <c r="AH480" s="86"/>
      <c r="AI480" s="89"/>
      <c r="AJ480" s="89"/>
      <c r="AL480" s="87"/>
      <c r="AM480" s="86"/>
      <c r="AP480" s="87"/>
      <c r="AT480" s="90"/>
      <c r="AX480" s="91"/>
      <c r="AY480" s="91"/>
      <c r="AZ480" s="91"/>
      <c r="BA480" s="91"/>
      <c r="BB480" s="91"/>
      <c r="BC480" s="91"/>
      <c r="BD480" s="91"/>
      <c r="BE480" s="91"/>
      <c r="BF480" s="91"/>
      <c r="BG480" s="91"/>
      <c r="BH480" s="91"/>
      <c r="BI480" s="91"/>
      <c r="BJ480" s="91"/>
    </row>
    <row r="481" spans="5:62" s="85" customFormat="1" x14ac:dyDescent="0.2">
      <c r="E481" s="86"/>
      <c r="F481" s="86"/>
      <c r="G481" s="87"/>
      <c r="J481" s="86"/>
      <c r="K481" s="86"/>
      <c r="M481" s="86"/>
      <c r="O481" s="86"/>
      <c r="P481" s="88"/>
      <c r="Q481" s="86"/>
      <c r="W481" s="86"/>
      <c r="X481" s="86"/>
      <c r="Z481" s="86"/>
      <c r="AC481" s="88"/>
      <c r="AD481" s="88"/>
      <c r="AE481" s="89"/>
      <c r="AF481" s="86"/>
      <c r="AG481" s="86"/>
      <c r="AH481" s="86"/>
      <c r="AI481" s="89"/>
      <c r="AJ481" s="89"/>
      <c r="AL481" s="87"/>
      <c r="AM481" s="86"/>
      <c r="AP481" s="87"/>
      <c r="AT481" s="90"/>
      <c r="AX481" s="91"/>
      <c r="AY481" s="91"/>
      <c r="AZ481" s="91"/>
      <c r="BA481" s="91"/>
      <c r="BB481" s="91"/>
      <c r="BC481" s="91"/>
      <c r="BD481" s="91"/>
      <c r="BE481" s="91"/>
      <c r="BF481" s="91"/>
      <c r="BG481" s="91"/>
      <c r="BH481" s="91"/>
      <c r="BI481" s="91"/>
      <c r="BJ481" s="91"/>
    </row>
    <row r="482" spans="5:62" s="85" customFormat="1" x14ac:dyDescent="0.2">
      <c r="E482" s="86"/>
      <c r="F482" s="86"/>
      <c r="G482" s="87"/>
      <c r="J482" s="86"/>
      <c r="K482" s="86"/>
      <c r="M482" s="86"/>
      <c r="O482" s="86"/>
      <c r="P482" s="88"/>
      <c r="Q482" s="86"/>
      <c r="W482" s="86"/>
      <c r="X482" s="86"/>
      <c r="Z482" s="86"/>
      <c r="AC482" s="88"/>
      <c r="AD482" s="88"/>
      <c r="AE482" s="89"/>
      <c r="AF482" s="86"/>
      <c r="AG482" s="86"/>
      <c r="AH482" s="86"/>
      <c r="AI482" s="89"/>
      <c r="AJ482" s="89"/>
      <c r="AL482" s="87"/>
      <c r="AM482" s="86"/>
      <c r="AP482" s="87"/>
      <c r="AT482" s="90"/>
      <c r="AX482" s="91"/>
      <c r="AY482" s="91"/>
      <c r="AZ482" s="91"/>
      <c r="BA482" s="91"/>
      <c r="BB482" s="91"/>
      <c r="BC482" s="91"/>
      <c r="BD482" s="91"/>
      <c r="BE482" s="91"/>
      <c r="BF482" s="91"/>
      <c r="BG482" s="91"/>
      <c r="BH482" s="91"/>
      <c r="BI482" s="91"/>
      <c r="BJ482" s="91"/>
    </row>
    <row r="483" spans="5:62" s="85" customFormat="1" x14ac:dyDescent="0.2">
      <c r="E483" s="86"/>
      <c r="F483" s="86"/>
      <c r="G483" s="87"/>
      <c r="J483" s="86"/>
      <c r="K483" s="86"/>
      <c r="M483" s="86"/>
      <c r="O483" s="86"/>
      <c r="P483" s="88"/>
      <c r="Q483" s="86"/>
      <c r="W483" s="86"/>
      <c r="X483" s="86"/>
      <c r="Z483" s="86"/>
      <c r="AC483" s="88"/>
      <c r="AD483" s="88"/>
      <c r="AE483" s="89"/>
      <c r="AF483" s="86"/>
      <c r="AG483" s="86"/>
      <c r="AH483" s="86"/>
      <c r="AI483" s="89"/>
      <c r="AJ483" s="89"/>
      <c r="AL483" s="87"/>
      <c r="AM483" s="86"/>
      <c r="AP483" s="87"/>
      <c r="AT483" s="90"/>
      <c r="AX483" s="91"/>
      <c r="AY483" s="91"/>
      <c r="AZ483" s="91"/>
      <c r="BA483" s="91"/>
      <c r="BB483" s="91"/>
      <c r="BC483" s="91"/>
      <c r="BD483" s="91"/>
      <c r="BE483" s="91"/>
      <c r="BF483" s="91"/>
      <c r="BG483" s="91"/>
      <c r="BH483" s="91"/>
      <c r="BI483" s="91"/>
      <c r="BJ483" s="91"/>
    </row>
    <row r="484" spans="5:62" s="85" customFormat="1" x14ac:dyDescent="0.2">
      <c r="E484" s="86"/>
      <c r="F484" s="86"/>
      <c r="G484" s="87"/>
      <c r="J484" s="86"/>
      <c r="K484" s="86"/>
      <c r="M484" s="86"/>
      <c r="O484" s="86"/>
      <c r="P484" s="88"/>
      <c r="Q484" s="86"/>
      <c r="W484" s="86"/>
      <c r="X484" s="86"/>
      <c r="Z484" s="86"/>
      <c r="AC484" s="88"/>
      <c r="AD484" s="88"/>
      <c r="AE484" s="89"/>
      <c r="AF484" s="86"/>
      <c r="AG484" s="86"/>
      <c r="AH484" s="86"/>
      <c r="AI484" s="89"/>
      <c r="AJ484" s="89"/>
      <c r="AL484" s="87"/>
      <c r="AM484" s="86"/>
      <c r="AP484" s="87"/>
      <c r="AT484" s="90"/>
      <c r="AX484" s="91"/>
      <c r="AY484" s="91"/>
      <c r="AZ484" s="91"/>
      <c r="BA484" s="91"/>
      <c r="BB484" s="91"/>
      <c r="BC484" s="91"/>
      <c r="BD484" s="91"/>
      <c r="BE484" s="91"/>
      <c r="BF484" s="91"/>
      <c r="BG484" s="91"/>
      <c r="BH484" s="91"/>
      <c r="BI484" s="91"/>
      <c r="BJ484" s="91"/>
    </row>
    <row r="485" spans="5:62" s="85" customFormat="1" x14ac:dyDescent="0.2">
      <c r="E485" s="86"/>
      <c r="F485" s="86"/>
      <c r="G485" s="87"/>
      <c r="J485" s="86"/>
      <c r="K485" s="86"/>
      <c r="M485" s="86"/>
      <c r="O485" s="86"/>
      <c r="P485" s="88"/>
      <c r="Q485" s="86"/>
      <c r="W485" s="86"/>
      <c r="X485" s="86"/>
      <c r="Z485" s="86"/>
      <c r="AC485" s="88"/>
      <c r="AD485" s="88"/>
      <c r="AE485" s="89"/>
      <c r="AF485" s="86"/>
      <c r="AG485" s="86"/>
      <c r="AH485" s="86"/>
      <c r="AI485" s="89"/>
      <c r="AJ485" s="89"/>
      <c r="AL485" s="87"/>
      <c r="AM485" s="86"/>
      <c r="AP485" s="87"/>
      <c r="AT485" s="90"/>
      <c r="AX485" s="91"/>
      <c r="AY485" s="91"/>
      <c r="AZ485" s="91"/>
      <c r="BA485" s="91"/>
      <c r="BB485" s="91"/>
      <c r="BC485" s="91"/>
      <c r="BD485" s="91"/>
      <c r="BE485" s="91"/>
      <c r="BF485" s="91"/>
      <c r="BG485" s="91"/>
      <c r="BH485" s="91"/>
      <c r="BI485" s="91"/>
      <c r="BJ485" s="91"/>
    </row>
    <row r="486" spans="5:62" s="85" customFormat="1" x14ac:dyDescent="0.2">
      <c r="E486" s="86"/>
      <c r="F486" s="86"/>
      <c r="G486" s="87"/>
      <c r="J486" s="86"/>
      <c r="K486" s="86"/>
      <c r="M486" s="86"/>
      <c r="O486" s="86"/>
      <c r="P486" s="88"/>
      <c r="Q486" s="86"/>
      <c r="W486" s="86"/>
      <c r="X486" s="86"/>
      <c r="Z486" s="86"/>
      <c r="AC486" s="88"/>
      <c r="AD486" s="88"/>
      <c r="AE486" s="89"/>
      <c r="AF486" s="86"/>
      <c r="AG486" s="86"/>
      <c r="AH486" s="86"/>
      <c r="AI486" s="89"/>
      <c r="AJ486" s="89"/>
      <c r="AL486" s="87"/>
      <c r="AM486" s="86"/>
      <c r="AP486" s="87"/>
      <c r="AT486" s="90"/>
      <c r="AX486" s="91"/>
      <c r="AY486" s="91"/>
      <c r="AZ486" s="91"/>
      <c r="BA486" s="91"/>
      <c r="BB486" s="91"/>
      <c r="BC486" s="91"/>
      <c r="BD486" s="91"/>
      <c r="BE486" s="91"/>
      <c r="BF486" s="91"/>
      <c r="BG486" s="91"/>
      <c r="BH486" s="91"/>
      <c r="BI486" s="91"/>
      <c r="BJ486" s="91"/>
    </row>
    <row r="487" spans="5:62" s="85" customFormat="1" x14ac:dyDescent="0.2">
      <c r="E487" s="86"/>
      <c r="F487" s="86"/>
      <c r="G487" s="87"/>
      <c r="J487" s="86"/>
      <c r="K487" s="86"/>
      <c r="M487" s="86"/>
      <c r="O487" s="86"/>
      <c r="P487" s="88"/>
      <c r="Q487" s="86"/>
      <c r="W487" s="86"/>
      <c r="X487" s="86"/>
      <c r="Z487" s="86"/>
      <c r="AC487" s="88"/>
      <c r="AD487" s="88"/>
      <c r="AE487" s="89"/>
      <c r="AF487" s="86"/>
      <c r="AG487" s="86"/>
      <c r="AH487" s="86"/>
      <c r="AI487" s="89"/>
      <c r="AJ487" s="89"/>
      <c r="AL487" s="87"/>
      <c r="AM487" s="86"/>
      <c r="AP487" s="87"/>
      <c r="AT487" s="90"/>
      <c r="AX487" s="91"/>
      <c r="AY487" s="91"/>
      <c r="AZ487" s="91"/>
      <c r="BA487" s="91"/>
      <c r="BB487" s="91"/>
      <c r="BC487" s="91"/>
      <c r="BD487" s="91"/>
      <c r="BE487" s="91"/>
      <c r="BF487" s="91"/>
      <c r="BG487" s="91"/>
      <c r="BH487" s="91"/>
      <c r="BI487" s="91"/>
      <c r="BJ487" s="91"/>
    </row>
    <row r="488" spans="5:62" s="85" customFormat="1" x14ac:dyDescent="0.2">
      <c r="E488" s="86"/>
      <c r="F488" s="86"/>
      <c r="G488" s="87"/>
      <c r="J488" s="86"/>
      <c r="K488" s="86"/>
      <c r="M488" s="86"/>
      <c r="O488" s="86"/>
      <c r="P488" s="88"/>
      <c r="Q488" s="86"/>
      <c r="W488" s="86"/>
      <c r="X488" s="86"/>
      <c r="Z488" s="86"/>
      <c r="AC488" s="88"/>
      <c r="AD488" s="88"/>
      <c r="AE488" s="89"/>
      <c r="AF488" s="86"/>
      <c r="AG488" s="86"/>
      <c r="AH488" s="86"/>
      <c r="AI488" s="89"/>
      <c r="AJ488" s="89"/>
      <c r="AL488" s="87"/>
      <c r="AM488" s="86"/>
      <c r="AP488" s="87"/>
      <c r="AT488" s="90"/>
      <c r="AX488" s="91"/>
      <c r="AY488" s="91"/>
      <c r="AZ488" s="91"/>
      <c r="BA488" s="91"/>
      <c r="BB488" s="91"/>
      <c r="BC488" s="91"/>
      <c r="BD488" s="91"/>
      <c r="BE488" s="91"/>
      <c r="BF488" s="91"/>
      <c r="BG488" s="91"/>
      <c r="BH488" s="91"/>
      <c r="BI488" s="91"/>
      <c r="BJ488" s="91"/>
    </row>
    <row r="489" spans="5:62" s="85" customFormat="1" x14ac:dyDescent="0.2">
      <c r="E489" s="86"/>
      <c r="F489" s="86"/>
      <c r="G489" s="87"/>
      <c r="J489" s="86"/>
      <c r="K489" s="86"/>
      <c r="M489" s="86"/>
      <c r="O489" s="86"/>
      <c r="P489" s="88"/>
      <c r="Q489" s="86"/>
      <c r="W489" s="86"/>
      <c r="X489" s="86"/>
      <c r="Z489" s="86"/>
      <c r="AC489" s="88"/>
      <c r="AD489" s="88"/>
      <c r="AE489" s="89"/>
      <c r="AF489" s="86"/>
      <c r="AG489" s="86"/>
      <c r="AH489" s="86"/>
      <c r="AI489" s="89"/>
      <c r="AJ489" s="89"/>
      <c r="AL489" s="87"/>
      <c r="AM489" s="86"/>
      <c r="AP489" s="87"/>
      <c r="AT489" s="90"/>
      <c r="AX489" s="91"/>
      <c r="AY489" s="91"/>
      <c r="AZ489" s="91"/>
      <c r="BA489" s="91"/>
      <c r="BB489" s="91"/>
      <c r="BC489" s="91"/>
      <c r="BD489" s="91"/>
      <c r="BE489" s="91"/>
      <c r="BF489" s="91"/>
      <c r="BG489" s="91"/>
      <c r="BH489" s="91"/>
      <c r="BI489" s="91"/>
      <c r="BJ489" s="91"/>
    </row>
    <row r="490" spans="5:62" s="85" customFormat="1" x14ac:dyDescent="0.2">
      <c r="E490" s="86"/>
      <c r="F490" s="86"/>
      <c r="G490" s="87"/>
      <c r="J490" s="86"/>
      <c r="K490" s="86"/>
      <c r="M490" s="86"/>
      <c r="O490" s="86"/>
      <c r="P490" s="88"/>
      <c r="Q490" s="86"/>
      <c r="W490" s="86"/>
      <c r="X490" s="86"/>
      <c r="Z490" s="86"/>
      <c r="AC490" s="88"/>
      <c r="AD490" s="88"/>
      <c r="AE490" s="89"/>
      <c r="AF490" s="86"/>
      <c r="AG490" s="86"/>
      <c r="AH490" s="86"/>
      <c r="AI490" s="89"/>
      <c r="AJ490" s="89"/>
      <c r="AL490" s="87"/>
      <c r="AM490" s="86"/>
      <c r="AP490" s="87"/>
      <c r="AT490" s="90"/>
      <c r="AX490" s="91"/>
      <c r="AY490" s="91"/>
      <c r="AZ490" s="91"/>
      <c r="BA490" s="91"/>
      <c r="BB490" s="91"/>
      <c r="BC490" s="91"/>
      <c r="BD490" s="91"/>
      <c r="BE490" s="91"/>
      <c r="BF490" s="91"/>
      <c r="BG490" s="91"/>
      <c r="BH490" s="91"/>
      <c r="BI490" s="91"/>
      <c r="BJ490" s="91"/>
    </row>
    <row r="491" spans="5:62" s="85" customFormat="1" x14ac:dyDescent="0.2">
      <c r="E491" s="86"/>
      <c r="F491" s="86"/>
      <c r="G491" s="87"/>
      <c r="J491" s="86"/>
      <c r="K491" s="86"/>
      <c r="M491" s="86"/>
      <c r="O491" s="86"/>
      <c r="P491" s="88"/>
      <c r="Q491" s="86"/>
      <c r="W491" s="86"/>
      <c r="X491" s="86"/>
      <c r="Z491" s="86"/>
      <c r="AC491" s="88"/>
      <c r="AD491" s="88"/>
      <c r="AE491" s="89"/>
      <c r="AF491" s="86"/>
      <c r="AG491" s="86"/>
      <c r="AH491" s="86"/>
      <c r="AI491" s="89"/>
      <c r="AJ491" s="89"/>
      <c r="AL491" s="87"/>
      <c r="AM491" s="86"/>
      <c r="AP491" s="87"/>
      <c r="AT491" s="90"/>
      <c r="AX491" s="91"/>
      <c r="AY491" s="91"/>
      <c r="AZ491" s="91"/>
      <c r="BA491" s="91"/>
      <c r="BB491" s="91"/>
      <c r="BC491" s="91"/>
      <c r="BD491" s="91"/>
      <c r="BE491" s="91"/>
      <c r="BF491" s="91"/>
      <c r="BG491" s="91"/>
      <c r="BH491" s="91"/>
      <c r="BI491" s="91"/>
      <c r="BJ491" s="91"/>
    </row>
    <row r="492" spans="5:62" s="85" customFormat="1" x14ac:dyDescent="0.2">
      <c r="E492" s="86"/>
      <c r="F492" s="86"/>
      <c r="G492" s="87"/>
      <c r="J492" s="86"/>
      <c r="K492" s="86"/>
      <c r="M492" s="86"/>
      <c r="O492" s="86"/>
      <c r="P492" s="88"/>
      <c r="Q492" s="86"/>
      <c r="W492" s="86"/>
      <c r="X492" s="86"/>
      <c r="Z492" s="86"/>
      <c r="AC492" s="88"/>
      <c r="AD492" s="88"/>
      <c r="AE492" s="89"/>
      <c r="AF492" s="86"/>
      <c r="AG492" s="86"/>
      <c r="AH492" s="86"/>
      <c r="AI492" s="89"/>
      <c r="AJ492" s="89"/>
      <c r="AL492" s="87"/>
      <c r="AM492" s="86"/>
      <c r="AP492" s="87"/>
      <c r="AT492" s="90"/>
      <c r="AX492" s="91"/>
      <c r="AY492" s="91"/>
      <c r="AZ492" s="91"/>
      <c r="BA492" s="91"/>
      <c r="BB492" s="91"/>
      <c r="BC492" s="91"/>
      <c r="BD492" s="91"/>
      <c r="BE492" s="91"/>
      <c r="BF492" s="91"/>
      <c r="BG492" s="91"/>
      <c r="BH492" s="91"/>
      <c r="BI492" s="91"/>
      <c r="BJ492" s="91"/>
    </row>
    <row r="493" spans="5:62" s="85" customFormat="1" x14ac:dyDescent="0.2">
      <c r="E493" s="86"/>
      <c r="F493" s="86"/>
      <c r="G493" s="87"/>
      <c r="J493" s="86"/>
      <c r="K493" s="86"/>
      <c r="M493" s="86"/>
      <c r="O493" s="86"/>
      <c r="P493" s="88"/>
      <c r="Q493" s="86"/>
      <c r="W493" s="86"/>
      <c r="X493" s="86"/>
      <c r="Z493" s="86"/>
      <c r="AC493" s="88"/>
      <c r="AD493" s="88"/>
      <c r="AE493" s="89"/>
      <c r="AF493" s="86"/>
      <c r="AG493" s="86"/>
      <c r="AH493" s="86"/>
      <c r="AI493" s="89"/>
      <c r="AJ493" s="89"/>
      <c r="AL493" s="87"/>
      <c r="AM493" s="86"/>
      <c r="AP493" s="87"/>
      <c r="AT493" s="90"/>
      <c r="AX493" s="91"/>
      <c r="AY493" s="91"/>
      <c r="AZ493" s="91"/>
      <c r="BA493" s="91"/>
      <c r="BB493" s="91"/>
      <c r="BC493" s="91"/>
      <c r="BD493" s="91"/>
      <c r="BE493" s="91"/>
      <c r="BF493" s="91"/>
      <c r="BG493" s="91"/>
      <c r="BH493" s="91"/>
      <c r="BI493" s="91"/>
      <c r="BJ493" s="91"/>
    </row>
    <row r="494" spans="5:62" s="85" customFormat="1" x14ac:dyDescent="0.2">
      <c r="E494" s="86"/>
      <c r="F494" s="86"/>
      <c r="G494" s="87"/>
      <c r="J494" s="86"/>
      <c r="K494" s="86"/>
      <c r="M494" s="86"/>
      <c r="O494" s="86"/>
      <c r="P494" s="88"/>
      <c r="Q494" s="86"/>
      <c r="W494" s="86"/>
      <c r="X494" s="86"/>
      <c r="Z494" s="86"/>
      <c r="AC494" s="88"/>
      <c r="AD494" s="88"/>
      <c r="AE494" s="89"/>
      <c r="AF494" s="86"/>
      <c r="AG494" s="86"/>
      <c r="AH494" s="86"/>
      <c r="AI494" s="89"/>
      <c r="AJ494" s="89"/>
      <c r="AL494" s="87"/>
      <c r="AM494" s="86"/>
      <c r="AP494" s="87"/>
      <c r="AT494" s="90"/>
      <c r="AX494" s="91"/>
      <c r="AY494" s="91"/>
      <c r="AZ494" s="91"/>
      <c r="BA494" s="91"/>
      <c r="BB494" s="91"/>
      <c r="BC494" s="91"/>
      <c r="BD494" s="91"/>
      <c r="BE494" s="91"/>
      <c r="BF494" s="91"/>
      <c r="BG494" s="91"/>
      <c r="BH494" s="91"/>
      <c r="BI494" s="91"/>
      <c r="BJ494" s="91"/>
    </row>
    <row r="495" spans="5:62" s="85" customFormat="1" x14ac:dyDescent="0.2">
      <c r="E495" s="86"/>
      <c r="F495" s="86"/>
      <c r="G495" s="87"/>
      <c r="J495" s="86"/>
      <c r="K495" s="86"/>
      <c r="M495" s="86"/>
      <c r="O495" s="86"/>
      <c r="P495" s="88"/>
      <c r="Q495" s="86"/>
      <c r="W495" s="86"/>
      <c r="X495" s="86"/>
      <c r="Z495" s="86"/>
      <c r="AC495" s="88"/>
      <c r="AD495" s="88"/>
      <c r="AE495" s="89"/>
      <c r="AF495" s="86"/>
      <c r="AG495" s="86"/>
      <c r="AH495" s="86"/>
      <c r="AI495" s="89"/>
      <c r="AJ495" s="89"/>
      <c r="AL495" s="87"/>
      <c r="AM495" s="86"/>
      <c r="AP495" s="87"/>
      <c r="AT495" s="90"/>
      <c r="AX495" s="91"/>
      <c r="AY495" s="91"/>
      <c r="AZ495" s="91"/>
      <c r="BA495" s="91"/>
      <c r="BB495" s="91"/>
      <c r="BC495" s="91"/>
      <c r="BD495" s="91"/>
      <c r="BE495" s="91"/>
      <c r="BF495" s="91"/>
      <c r="BG495" s="91"/>
      <c r="BH495" s="91"/>
      <c r="BI495" s="91"/>
      <c r="BJ495" s="91"/>
    </row>
    <row r="496" spans="5:62" s="85" customFormat="1" x14ac:dyDescent="0.2">
      <c r="E496" s="86"/>
      <c r="F496" s="86"/>
      <c r="G496" s="87"/>
      <c r="J496" s="86"/>
      <c r="K496" s="86"/>
      <c r="M496" s="86"/>
      <c r="O496" s="86"/>
      <c r="P496" s="88"/>
      <c r="Q496" s="86"/>
      <c r="W496" s="86"/>
      <c r="X496" s="86"/>
      <c r="Z496" s="86"/>
      <c r="AC496" s="88"/>
      <c r="AD496" s="88"/>
      <c r="AE496" s="89"/>
      <c r="AF496" s="86"/>
      <c r="AG496" s="86"/>
      <c r="AH496" s="86"/>
      <c r="AI496" s="89"/>
      <c r="AJ496" s="89"/>
      <c r="AL496" s="87"/>
      <c r="AM496" s="86"/>
      <c r="AP496" s="87"/>
      <c r="AT496" s="90"/>
      <c r="AX496" s="91"/>
      <c r="AY496" s="91"/>
      <c r="AZ496" s="91"/>
      <c r="BA496" s="91"/>
      <c r="BB496" s="91"/>
      <c r="BC496" s="91"/>
      <c r="BD496" s="91"/>
      <c r="BE496" s="91"/>
      <c r="BF496" s="91"/>
      <c r="BG496" s="91"/>
      <c r="BH496" s="91"/>
      <c r="BI496" s="91"/>
      <c r="BJ496" s="91"/>
    </row>
    <row r="497" spans="5:62" s="85" customFormat="1" x14ac:dyDescent="0.2">
      <c r="E497" s="86"/>
      <c r="F497" s="86"/>
      <c r="G497" s="87"/>
      <c r="J497" s="86"/>
      <c r="K497" s="86"/>
      <c r="M497" s="86"/>
      <c r="O497" s="86"/>
      <c r="P497" s="88"/>
      <c r="Q497" s="86"/>
      <c r="W497" s="86"/>
      <c r="X497" s="86"/>
      <c r="Z497" s="86"/>
      <c r="AC497" s="88"/>
      <c r="AD497" s="88"/>
      <c r="AE497" s="89"/>
      <c r="AF497" s="86"/>
      <c r="AG497" s="86"/>
      <c r="AH497" s="86"/>
      <c r="AI497" s="89"/>
      <c r="AJ497" s="89"/>
      <c r="AL497" s="87"/>
      <c r="AM497" s="86"/>
      <c r="AP497" s="87"/>
      <c r="AT497" s="90"/>
      <c r="AX497" s="91"/>
      <c r="AY497" s="91"/>
      <c r="AZ497" s="91"/>
      <c r="BA497" s="91"/>
      <c r="BB497" s="91"/>
      <c r="BC497" s="91"/>
      <c r="BD497" s="91"/>
      <c r="BE497" s="91"/>
      <c r="BF497" s="91"/>
      <c r="BG497" s="91"/>
      <c r="BH497" s="91"/>
      <c r="BI497" s="91"/>
      <c r="BJ497" s="91"/>
    </row>
    <row r="498" spans="5:62" s="85" customFormat="1" x14ac:dyDescent="0.2">
      <c r="E498" s="86"/>
      <c r="F498" s="86"/>
      <c r="G498" s="87"/>
      <c r="J498" s="86"/>
      <c r="K498" s="86"/>
      <c r="M498" s="86"/>
      <c r="O498" s="86"/>
      <c r="P498" s="88"/>
      <c r="Q498" s="86"/>
      <c r="W498" s="86"/>
      <c r="X498" s="86"/>
      <c r="Z498" s="86"/>
      <c r="AC498" s="88"/>
      <c r="AD498" s="88"/>
      <c r="AE498" s="89"/>
      <c r="AF498" s="86"/>
      <c r="AG498" s="86"/>
      <c r="AH498" s="86"/>
      <c r="AI498" s="89"/>
      <c r="AJ498" s="89"/>
      <c r="AL498" s="87"/>
      <c r="AM498" s="86"/>
      <c r="AP498" s="87"/>
      <c r="AT498" s="90"/>
      <c r="AX498" s="91"/>
      <c r="AY498" s="91"/>
      <c r="AZ498" s="91"/>
      <c r="BA498" s="91"/>
      <c r="BB498" s="91"/>
      <c r="BC498" s="91"/>
      <c r="BD498" s="91"/>
      <c r="BE498" s="91"/>
      <c r="BF498" s="91"/>
      <c r="BG498" s="91"/>
      <c r="BH498" s="91"/>
      <c r="BI498" s="91"/>
      <c r="BJ498" s="91"/>
    </row>
    <row r="499" spans="5:62" s="85" customFormat="1" x14ac:dyDescent="0.2">
      <c r="E499" s="86"/>
      <c r="F499" s="86"/>
      <c r="G499" s="87"/>
      <c r="J499" s="86"/>
      <c r="K499" s="86"/>
      <c r="M499" s="86"/>
      <c r="O499" s="86"/>
      <c r="P499" s="88"/>
      <c r="Q499" s="86"/>
      <c r="W499" s="86"/>
      <c r="X499" s="86"/>
      <c r="Z499" s="86"/>
      <c r="AC499" s="88"/>
      <c r="AD499" s="88"/>
      <c r="AE499" s="89"/>
      <c r="AF499" s="86"/>
      <c r="AG499" s="86"/>
      <c r="AH499" s="86"/>
      <c r="AI499" s="89"/>
      <c r="AJ499" s="89"/>
      <c r="AL499" s="87"/>
      <c r="AM499" s="86"/>
      <c r="AP499" s="87"/>
      <c r="AT499" s="90"/>
      <c r="AX499" s="91"/>
      <c r="AY499" s="91"/>
      <c r="AZ499" s="91"/>
      <c r="BA499" s="91"/>
      <c r="BB499" s="91"/>
      <c r="BC499" s="91"/>
      <c r="BD499" s="91"/>
      <c r="BE499" s="91"/>
      <c r="BF499" s="91"/>
      <c r="BG499" s="91"/>
      <c r="BH499" s="91"/>
      <c r="BI499" s="91"/>
      <c r="BJ499" s="91"/>
    </row>
    <row r="500" spans="5:62" s="85" customFormat="1" x14ac:dyDescent="0.2">
      <c r="E500" s="86"/>
      <c r="F500" s="86"/>
      <c r="G500" s="87"/>
      <c r="J500" s="86"/>
      <c r="K500" s="86"/>
      <c r="M500" s="86"/>
      <c r="O500" s="86"/>
      <c r="P500" s="88"/>
      <c r="Q500" s="86"/>
      <c r="W500" s="86"/>
      <c r="X500" s="86"/>
      <c r="Z500" s="86"/>
      <c r="AC500" s="88"/>
      <c r="AD500" s="88"/>
      <c r="AE500" s="89"/>
      <c r="AF500" s="86"/>
      <c r="AG500" s="86"/>
      <c r="AH500" s="86"/>
      <c r="AI500" s="89"/>
      <c r="AJ500" s="89"/>
      <c r="AL500" s="87"/>
      <c r="AM500" s="86"/>
      <c r="AP500" s="87"/>
      <c r="AT500" s="90"/>
      <c r="AX500" s="91"/>
      <c r="AY500" s="91"/>
      <c r="AZ500" s="91"/>
      <c r="BA500" s="91"/>
      <c r="BB500" s="91"/>
      <c r="BC500" s="91"/>
      <c r="BD500" s="91"/>
      <c r="BE500" s="91"/>
      <c r="BF500" s="91"/>
      <c r="BG500" s="91"/>
      <c r="BH500" s="91"/>
      <c r="BI500" s="91"/>
      <c r="BJ500" s="91"/>
    </row>
    <row r="501" spans="5:62" s="85" customFormat="1" x14ac:dyDescent="0.2">
      <c r="E501" s="86"/>
      <c r="F501" s="86"/>
      <c r="G501" s="87"/>
      <c r="J501" s="86"/>
      <c r="K501" s="86"/>
      <c r="M501" s="86"/>
      <c r="O501" s="86"/>
      <c r="P501" s="88"/>
      <c r="Q501" s="86"/>
      <c r="W501" s="86"/>
      <c r="X501" s="86"/>
      <c r="Z501" s="86"/>
      <c r="AC501" s="88"/>
      <c r="AD501" s="88"/>
      <c r="AE501" s="89"/>
      <c r="AF501" s="86"/>
      <c r="AG501" s="86"/>
      <c r="AH501" s="86"/>
      <c r="AI501" s="89"/>
      <c r="AJ501" s="89"/>
      <c r="AL501" s="87"/>
      <c r="AM501" s="86"/>
      <c r="AP501" s="87"/>
      <c r="AT501" s="90"/>
      <c r="AX501" s="91"/>
      <c r="AY501" s="91"/>
      <c r="AZ501" s="91"/>
      <c r="BA501" s="91"/>
      <c r="BB501" s="91"/>
      <c r="BC501" s="91"/>
      <c r="BD501" s="91"/>
      <c r="BE501" s="91"/>
      <c r="BF501" s="91"/>
      <c r="BG501" s="91"/>
      <c r="BH501" s="91"/>
      <c r="BI501" s="91"/>
      <c r="BJ501" s="91"/>
    </row>
    <row r="502" spans="5:62" s="85" customFormat="1" x14ac:dyDescent="0.2">
      <c r="E502" s="86"/>
      <c r="F502" s="86"/>
      <c r="G502" s="87"/>
      <c r="J502" s="86"/>
      <c r="K502" s="86"/>
      <c r="M502" s="86"/>
      <c r="O502" s="86"/>
      <c r="P502" s="88"/>
      <c r="Q502" s="86"/>
      <c r="W502" s="86"/>
      <c r="X502" s="86"/>
      <c r="Z502" s="86"/>
      <c r="AC502" s="88"/>
      <c r="AD502" s="88"/>
      <c r="AE502" s="89"/>
      <c r="AF502" s="86"/>
      <c r="AG502" s="86"/>
      <c r="AH502" s="86"/>
      <c r="AI502" s="89"/>
      <c r="AJ502" s="89"/>
      <c r="AL502" s="87"/>
      <c r="AM502" s="86"/>
      <c r="AP502" s="87"/>
      <c r="AT502" s="90"/>
      <c r="AX502" s="91"/>
      <c r="AY502" s="91"/>
      <c r="AZ502" s="91"/>
      <c r="BA502" s="91"/>
      <c r="BB502" s="91"/>
      <c r="BC502" s="91"/>
      <c r="BD502" s="91"/>
      <c r="BE502" s="91"/>
      <c r="BF502" s="91"/>
      <c r="BG502" s="91"/>
      <c r="BH502" s="91"/>
      <c r="BI502" s="91"/>
      <c r="BJ502" s="91"/>
    </row>
    <row r="503" spans="5:62" s="85" customFormat="1" x14ac:dyDescent="0.2">
      <c r="E503" s="86"/>
      <c r="F503" s="86"/>
      <c r="G503" s="87"/>
      <c r="J503" s="86"/>
      <c r="K503" s="86"/>
      <c r="M503" s="86"/>
      <c r="O503" s="86"/>
      <c r="P503" s="88"/>
      <c r="Q503" s="86"/>
      <c r="W503" s="86"/>
      <c r="X503" s="86"/>
      <c r="Z503" s="86"/>
      <c r="AC503" s="88"/>
      <c r="AD503" s="88"/>
      <c r="AE503" s="89"/>
      <c r="AF503" s="86"/>
      <c r="AG503" s="86"/>
      <c r="AH503" s="86"/>
      <c r="AI503" s="89"/>
      <c r="AJ503" s="89"/>
      <c r="AL503" s="87"/>
      <c r="AM503" s="86"/>
      <c r="AP503" s="87"/>
      <c r="AT503" s="90"/>
      <c r="AX503" s="91"/>
      <c r="AY503" s="91"/>
      <c r="AZ503" s="91"/>
      <c r="BA503" s="91"/>
      <c r="BB503" s="91"/>
      <c r="BC503" s="91"/>
      <c r="BD503" s="91"/>
      <c r="BE503" s="91"/>
      <c r="BF503" s="91"/>
      <c r="BG503" s="91"/>
      <c r="BH503" s="91"/>
      <c r="BI503" s="91"/>
      <c r="BJ503" s="91"/>
    </row>
    <row r="504" spans="5:62" s="85" customFormat="1" x14ac:dyDescent="0.2">
      <c r="E504" s="86"/>
      <c r="F504" s="86"/>
      <c r="G504" s="87"/>
      <c r="J504" s="86"/>
      <c r="K504" s="86"/>
      <c r="M504" s="86"/>
      <c r="O504" s="86"/>
      <c r="P504" s="88"/>
      <c r="Q504" s="86"/>
      <c r="W504" s="86"/>
      <c r="X504" s="86"/>
      <c r="Z504" s="86"/>
      <c r="AC504" s="88"/>
      <c r="AD504" s="88"/>
      <c r="AE504" s="89"/>
      <c r="AF504" s="86"/>
      <c r="AG504" s="86"/>
      <c r="AH504" s="86"/>
      <c r="AI504" s="89"/>
      <c r="AJ504" s="89"/>
      <c r="AL504" s="87"/>
      <c r="AM504" s="86"/>
      <c r="AP504" s="87"/>
      <c r="AT504" s="90"/>
      <c r="AX504" s="91"/>
      <c r="AY504" s="91"/>
      <c r="AZ504" s="91"/>
      <c r="BA504" s="91"/>
      <c r="BB504" s="91"/>
      <c r="BC504" s="91"/>
      <c r="BD504" s="91"/>
      <c r="BE504" s="91"/>
      <c r="BF504" s="91"/>
      <c r="BG504" s="91"/>
      <c r="BH504" s="91"/>
      <c r="BI504" s="91"/>
      <c r="BJ504" s="91"/>
    </row>
    <row r="505" spans="5:62" s="85" customFormat="1" x14ac:dyDescent="0.2">
      <c r="E505" s="86"/>
      <c r="F505" s="86"/>
      <c r="G505" s="87"/>
      <c r="J505" s="86"/>
      <c r="K505" s="86"/>
      <c r="M505" s="86"/>
      <c r="O505" s="86"/>
      <c r="P505" s="88"/>
      <c r="Q505" s="86"/>
      <c r="W505" s="86"/>
      <c r="X505" s="86"/>
      <c r="Z505" s="86"/>
      <c r="AC505" s="88"/>
      <c r="AD505" s="88"/>
      <c r="AE505" s="89"/>
      <c r="AF505" s="86"/>
      <c r="AG505" s="86"/>
      <c r="AH505" s="86"/>
      <c r="AI505" s="89"/>
      <c r="AJ505" s="89"/>
      <c r="AL505" s="87"/>
      <c r="AM505" s="86"/>
      <c r="AP505" s="87"/>
      <c r="AT505" s="90"/>
      <c r="AX505" s="91"/>
      <c r="AY505" s="91"/>
      <c r="AZ505" s="91"/>
      <c r="BA505" s="91"/>
      <c r="BB505" s="91"/>
      <c r="BC505" s="91"/>
      <c r="BD505" s="91"/>
      <c r="BE505" s="91"/>
      <c r="BF505" s="91"/>
      <c r="BG505" s="91"/>
      <c r="BH505" s="91"/>
      <c r="BI505" s="91"/>
      <c r="BJ505" s="91"/>
    </row>
    <row r="506" spans="5:62" s="85" customFormat="1" x14ac:dyDescent="0.2">
      <c r="E506" s="86"/>
      <c r="F506" s="86"/>
      <c r="G506" s="87"/>
      <c r="J506" s="86"/>
      <c r="K506" s="86"/>
      <c r="M506" s="86"/>
      <c r="O506" s="86"/>
      <c r="P506" s="88"/>
      <c r="Q506" s="86"/>
      <c r="W506" s="86"/>
      <c r="X506" s="86"/>
      <c r="Z506" s="86"/>
      <c r="AC506" s="88"/>
      <c r="AD506" s="88"/>
      <c r="AE506" s="89"/>
      <c r="AF506" s="86"/>
      <c r="AG506" s="86"/>
      <c r="AH506" s="86"/>
      <c r="AI506" s="89"/>
      <c r="AJ506" s="89"/>
      <c r="AL506" s="87"/>
      <c r="AM506" s="86"/>
      <c r="AP506" s="87"/>
      <c r="AT506" s="90"/>
      <c r="AX506" s="91"/>
      <c r="AY506" s="91"/>
      <c r="AZ506" s="91"/>
      <c r="BA506" s="91"/>
      <c r="BB506" s="91"/>
      <c r="BC506" s="91"/>
      <c r="BD506" s="91"/>
      <c r="BE506" s="91"/>
      <c r="BF506" s="91"/>
      <c r="BG506" s="91"/>
      <c r="BH506" s="91"/>
      <c r="BI506" s="91"/>
      <c r="BJ506" s="91"/>
    </row>
    <row r="507" spans="5:62" s="85" customFormat="1" x14ac:dyDescent="0.2">
      <c r="E507" s="86"/>
      <c r="F507" s="86"/>
      <c r="G507" s="87"/>
      <c r="J507" s="86"/>
      <c r="K507" s="86"/>
      <c r="M507" s="86"/>
      <c r="O507" s="86"/>
      <c r="P507" s="88"/>
      <c r="Q507" s="86"/>
      <c r="W507" s="86"/>
      <c r="X507" s="86"/>
      <c r="Z507" s="86"/>
      <c r="AC507" s="88"/>
      <c r="AD507" s="88"/>
      <c r="AE507" s="89"/>
      <c r="AF507" s="86"/>
      <c r="AG507" s="86"/>
      <c r="AH507" s="86"/>
      <c r="AI507" s="89"/>
      <c r="AJ507" s="89"/>
      <c r="AL507" s="87"/>
      <c r="AM507" s="86"/>
      <c r="AP507" s="87"/>
      <c r="AT507" s="90"/>
      <c r="AX507" s="91"/>
      <c r="AY507" s="91"/>
      <c r="AZ507" s="91"/>
      <c r="BA507" s="91"/>
      <c r="BB507" s="91"/>
      <c r="BC507" s="91"/>
      <c r="BD507" s="91"/>
      <c r="BE507" s="91"/>
      <c r="BF507" s="91"/>
      <c r="BG507" s="91"/>
      <c r="BH507" s="91"/>
      <c r="BI507" s="91"/>
      <c r="BJ507" s="91"/>
    </row>
    <row r="508" spans="5:62" s="85" customFormat="1" x14ac:dyDescent="0.2">
      <c r="E508" s="86"/>
      <c r="F508" s="86"/>
      <c r="G508" s="87"/>
      <c r="J508" s="86"/>
      <c r="K508" s="86"/>
      <c r="M508" s="86"/>
      <c r="O508" s="86"/>
      <c r="P508" s="88"/>
      <c r="Q508" s="86"/>
      <c r="W508" s="86"/>
      <c r="X508" s="86"/>
      <c r="Z508" s="86"/>
      <c r="AC508" s="88"/>
      <c r="AD508" s="88"/>
      <c r="AE508" s="89"/>
      <c r="AF508" s="86"/>
      <c r="AG508" s="86"/>
      <c r="AH508" s="86"/>
      <c r="AI508" s="89"/>
      <c r="AJ508" s="89"/>
      <c r="AL508" s="87"/>
      <c r="AM508" s="86"/>
      <c r="AP508" s="87"/>
      <c r="AT508" s="90"/>
      <c r="AX508" s="91"/>
      <c r="AY508" s="91"/>
      <c r="AZ508" s="91"/>
      <c r="BA508" s="91"/>
      <c r="BB508" s="91"/>
      <c r="BC508" s="91"/>
      <c r="BD508" s="91"/>
      <c r="BE508" s="91"/>
      <c r="BF508" s="91"/>
      <c r="BG508" s="91"/>
      <c r="BH508" s="91"/>
      <c r="BI508" s="91"/>
      <c r="BJ508" s="91"/>
    </row>
    <row r="509" spans="5:62" s="85" customFormat="1" x14ac:dyDescent="0.2">
      <c r="E509" s="86"/>
      <c r="F509" s="86"/>
      <c r="G509" s="87"/>
      <c r="J509" s="86"/>
      <c r="K509" s="86"/>
      <c r="M509" s="86"/>
      <c r="O509" s="86"/>
      <c r="P509" s="88"/>
      <c r="Q509" s="86"/>
      <c r="W509" s="86"/>
      <c r="X509" s="86"/>
      <c r="Z509" s="86"/>
      <c r="AC509" s="88"/>
      <c r="AD509" s="88"/>
      <c r="AE509" s="89"/>
      <c r="AF509" s="86"/>
      <c r="AG509" s="86"/>
      <c r="AH509" s="86"/>
      <c r="AI509" s="89"/>
      <c r="AJ509" s="89"/>
      <c r="AL509" s="87"/>
      <c r="AM509" s="86"/>
      <c r="AP509" s="87"/>
      <c r="AT509" s="90"/>
      <c r="AX509" s="91"/>
      <c r="AY509" s="91"/>
      <c r="AZ509" s="91"/>
      <c r="BA509" s="91"/>
      <c r="BB509" s="91"/>
      <c r="BC509" s="91"/>
      <c r="BD509" s="91"/>
      <c r="BE509" s="91"/>
      <c r="BF509" s="91"/>
      <c r="BG509" s="91"/>
      <c r="BH509" s="91"/>
      <c r="BI509" s="91"/>
      <c r="BJ509" s="91"/>
    </row>
    <row r="510" spans="5:62" s="85" customFormat="1" x14ac:dyDescent="0.2">
      <c r="E510" s="86"/>
      <c r="F510" s="86"/>
      <c r="G510" s="87"/>
      <c r="J510" s="86"/>
      <c r="K510" s="86"/>
      <c r="M510" s="86"/>
      <c r="O510" s="86"/>
      <c r="P510" s="88"/>
      <c r="Q510" s="86"/>
      <c r="W510" s="86"/>
      <c r="X510" s="86"/>
      <c r="Z510" s="86"/>
      <c r="AC510" s="88"/>
      <c r="AD510" s="88"/>
      <c r="AE510" s="89"/>
      <c r="AF510" s="86"/>
      <c r="AG510" s="86"/>
      <c r="AH510" s="86"/>
      <c r="AI510" s="89"/>
      <c r="AJ510" s="89"/>
      <c r="AL510" s="87"/>
      <c r="AM510" s="86"/>
      <c r="AP510" s="87"/>
      <c r="AT510" s="90"/>
      <c r="AX510" s="91"/>
      <c r="AY510" s="91"/>
      <c r="AZ510" s="91"/>
      <c r="BA510" s="91"/>
      <c r="BB510" s="91"/>
      <c r="BC510" s="91"/>
      <c r="BD510" s="91"/>
      <c r="BE510" s="91"/>
      <c r="BF510" s="91"/>
      <c r="BG510" s="91"/>
      <c r="BH510" s="91"/>
      <c r="BI510" s="91"/>
      <c r="BJ510" s="91"/>
    </row>
    <row r="511" spans="5:62" s="85" customFormat="1" x14ac:dyDescent="0.2">
      <c r="E511" s="86"/>
      <c r="F511" s="86"/>
      <c r="G511" s="87"/>
      <c r="J511" s="86"/>
      <c r="K511" s="86"/>
      <c r="M511" s="86"/>
      <c r="O511" s="86"/>
      <c r="P511" s="88"/>
      <c r="Q511" s="86"/>
      <c r="W511" s="86"/>
      <c r="X511" s="86"/>
      <c r="Z511" s="86"/>
      <c r="AC511" s="88"/>
      <c r="AD511" s="88"/>
      <c r="AE511" s="89"/>
      <c r="AF511" s="86"/>
      <c r="AG511" s="86"/>
      <c r="AH511" s="86"/>
      <c r="AI511" s="89"/>
      <c r="AJ511" s="89"/>
      <c r="AL511" s="87"/>
      <c r="AM511" s="86"/>
      <c r="AP511" s="87"/>
      <c r="AT511" s="90"/>
      <c r="AX511" s="91"/>
      <c r="AY511" s="91"/>
      <c r="AZ511" s="91"/>
      <c r="BA511" s="91"/>
      <c r="BB511" s="91"/>
      <c r="BC511" s="91"/>
      <c r="BD511" s="91"/>
      <c r="BE511" s="91"/>
      <c r="BF511" s="91"/>
      <c r="BG511" s="91"/>
      <c r="BH511" s="91"/>
      <c r="BI511" s="91"/>
      <c r="BJ511" s="91"/>
    </row>
    <row r="512" spans="5:62" s="85" customFormat="1" x14ac:dyDescent="0.2">
      <c r="E512" s="86"/>
      <c r="F512" s="86"/>
      <c r="G512" s="87"/>
      <c r="J512" s="86"/>
      <c r="K512" s="86"/>
      <c r="M512" s="86"/>
      <c r="O512" s="86"/>
      <c r="P512" s="88"/>
      <c r="Q512" s="86"/>
      <c r="W512" s="86"/>
      <c r="X512" s="86"/>
      <c r="Z512" s="86"/>
      <c r="AC512" s="88"/>
      <c r="AD512" s="88"/>
      <c r="AE512" s="89"/>
      <c r="AF512" s="86"/>
      <c r="AG512" s="86"/>
      <c r="AH512" s="86"/>
      <c r="AI512" s="89"/>
      <c r="AJ512" s="89"/>
      <c r="AL512" s="87"/>
      <c r="AM512" s="86"/>
      <c r="AP512" s="87"/>
      <c r="AT512" s="90"/>
      <c r="AX512" s="91"/>
      <c r="AY512" s="91"/>
      <c r="AZ512" s="91"/>
      <c r="BA512" s="91"/>
      <c r="BB512" s="91"/>
      <c r="BC512" s="91"/>
      <c r="BD512" s="91"/>
      <c r="BE512" s="91"/>
      <c r="BF512" s="91"/>
      <c r="BG512" s="91"/>
      <c r="BH512" s="91"/>
      <c r="BI512" s="91"/>
      <c r="BJ512" s="91"/>
    </row>
    <row r="513" spans="5:62" s="85" customFormat="1" x14ac:dyDescent="0.2">
      <c r="E513" s="86"/>
      <c r="F513" s="86"/>
      <c r="G513" s="87"/>
      <c r="J513" s="86"/>
      <c r="K513" s="86"/>
      <c r="M513" s="86"/>
      <c r="O513" s="86"/>
      <c r="P513" s="88"/>
      <c r="Q513" s="86"/>
      <c r="W513" s="86"/>
      <c r="X513" s="86"/>
      <c r="Z513" s="86"/>
      <c r="AC513" s="88"/>
      <c r="AD513" s="88"/>
      <c r="AE513" s="89"/>
      <c r="AF513" s="86"/>
      <c r="AG513" s="86"/>
      <c r="AH513" s="86"/>
      <c r="AI513" s="89"/>
      <c r="AJ513" s="89"/>
      <c r="AL513" s="87"/>
      <c r="AM513" s="86"/>
      <c r="AP513" s="87"/>
      <c r="AT513" s="90"/>
      <c r="AX513" s="91"/>
      <c r="AY513" s="91"/>
      <c r="AZ513" s="91"/>
      <c r="BA513" s="91"/>
      <c r="BB513" s="91"/>
      <c r="BC513" s="91"/>
      <c r="BD513" s="91"/>
      <c r="BE513" s="91"/>
      <c r="BF513" s="91"/>
      <c r="BG513" s="91"/>
      <c r="BH513" s="91"/>
      <c r="BI513" s="91"/>
      <c r="BJ513" s="91"/>
    </row>
    <row r="514" spans="5:62" s="85" customFormat="1" x14ac:dyDescent="0.2">
      <c r="E514" s="86"/>
      <c r="F514" s="86"/>
      <c r="G514" s="87"/>
      <c r="J514" s="86"/>
      <c r="K514" s="86"/>
      <c r="M514" s="86"/>
      <c r="O514" s="86"/>
      <c r="P514" s="88"/>
      <c r="Q514" s="86"/>
      <c r="W514" s="86"/>
      <c r="X514" s="86"/>
      <c r="Z514" s="86"/>
      <c r="AC514" s="88"/>
      <c r="AD514" s="88"/>
      <c r="AE514" s="89"/>
      <c r="AF514" s="86"/>
      <c r="AG514" s="86"/>
      <c r="AH514" s="86"/>
      <c r="AI514" s="89"/>
      <c r="AJ514" s="89"/>
      <c r="AL514" s="87"/>
      <c r="AM514" s="86"/>
      <c r="AP514" s="87"/>
      <c r="AT514" s="90"/>
      <c r="AX514" s="91"/>
      <c r="AY514" s="91"/>
      <c r="AZ514" s="91"/>
      <c r="BA514" s="91"/>
      <c r="BB514" s="91"/>
      <c r="BC514" s="91"/>
      <c r="BD514" s="91"/>
      <c r="BE514" s="91"/>
      <c r="BF514" s="91"/>
      <c r="BG514" s="91"/>
      <c r="BH514" s="91"/>
      <c r="BI514" s="91"/>
      <c r="BJ514" s="91"/>
    </row>
    <row r="515" spans="5:62" s="85" customFormat="1" x14ac:dyDescent="0.2">
      <c r="E515" s="86"/>
      <c r="F515" s="86"/>
      <c r="G515" s="87"/>
      <c r="J515" s="86"/>
      <c r="K515" s="86"/>
      <c r="M515" s="86"/>
      <c r="O515" s="86"/>
      <c r="P515" s="88"/>
      <c r="Q515" s="86"/>
      <c r="W515" s="86"/>
      <c r="X515" s="86"/>
      <c r="Z515" s="86"/>
      <c r="AC515" s="88"/>
      <c r="AD515" s="88"/>
      <c r="AE515" s="89"/>
      <c r="AF515" s="86"/>
      <c r="AG515" s="86"/>
      <c r="AH515" s="86"/>
      <c r="AI515" s="89"/>
      <c r="AJ515" s="89"/>
      <c r="AL515" s="87"/>
      <c r="AM515" s="86"/>
      <c r="AP515" s="87"/>
      <c r="AT515" s="90"/>
      <c r="AX515" s="91"/>
      <c r="AY515" s="91"/>
      <c r="AZ515" s="91"/>
      <c r="BA515" s="91"/>
      <c r="BB515" s="91"/>
      <c r="BC515" s="91"/>
      <c r="BD515" s="91"/>
      <c r="BE515" s="91"/>
      <c r="BF515" s="91"/>
      <c r="BG515" s="91"/>
      <c r="BH515" s="91"/>
      <c r="BI515" s="91"/>
      <c r="BJ515" s="91"/>
    </row>
    <row r="516" spans="5:62" s="85" customFormat="1" x14ac:dyDescent="0.2">
      <c r="E516" s="86"/>
      <c r="F516" s="86"/>
      <c r="G516" s="87"/>
      <c r="J516" s="86"/>
      <c r="K516" s="86"/>
      <c r="M516" s="86"/>
      <c r="O516" s="86"/>
      <c r="P516" s="88"/>
      <c r="Q516" s="86"/>
      <c r="W516" s="86"/>
      <c r="X516" s="86"/>
      <c r="Z516" s="86"/>
      <c r="AC516" s="88"/>
      <c r="AD516" s="88"/>
      <c r="AE516" s="89"/>
      <c r="AF516" s="86"/>
      <c r="AG516" s="86"/>
      <c r="AH516" s="86"/>
      <c r="AI516" s="89"/>
      <c r="AJ516" s="89"/>
      <c r="AL516" s="87"/>
      <c r="AM516" s="86"/>
      <c r="AP516" s="87"/>
      <c r="AT516" s="90"/>
      <c r="AX516" s="91"/>
      <c r="AY516" s="91"/>
      <c r="AZ516" s="91"/>
      <c r="BA516" s="91"/>
      <c r="BB516" s="91"/>
      <c r="BC516" s="91"/>
      <c r="BD516" s="91"/>
      <c r="BE516" s="91"/>
      <c r="BF516" s="91"/>
      <c r="BG516" s="91"/>
      <c r="BH516" s="91"/>
      <c r="BI516" s="91"/>
      <c r="BJ516" s="91"/>
    </row>
    <row r="517" spans="5:62" s="85" customFormat="1" x14ac:dyDescent="0.2">
      <c r="E517" s="86"/>
      <c r="F517" s="86"/>
      <c r="G517" s="87"/>
      <c r="J517" s="86"/>
      <c r="K517" s="86"/>
      <c r="M517" s="86"/>
      <c r="O517" s="86"/>
      <c r="P517" s="88"/>
      <c r="Q517" s="86"/>
      <c r="W517" s="86"/>
      <c r="X517" s="86"/>
      <c r="Z517" s="86"/>
      <c r="AC517" s="88"/>
      <c r="AD517" s="88"/>
      <c r="AE517" s="89"/>
      <c r="AF517" s="86"/>
      <c r="AG517" s="86"/>
      <c r="AH517" s="86"/>
      <c r="AI517" s="89"/>
      <c r="AJ517" s="89"/>
      <c r="AL517" s="87"/>
      <c r="AM517" s="86"/>
      <c r="AP517" s="87"/>
      <c r="AT517" s="90"/>
      <c r="AX517" s="91"/>
      <c r="AY517" s="91"/>
      <c r="AZ517" s="91"/>
      <c r="BA517" s="91"/>
      <c r="BB517" s="91"/>
      <c r="BC517" s="91"/>
      <c r="BD517" s="91"/>
      <c r="BE517" s="91"/>
      <c r="BF517" s="91"/>
      <c r="BG517" s="91"/>
      <c r="BH517" s="91"/>
      <c r="BI517" s="91"/>
      <c r="BJ517" s="91"/>
    </row>
    <row r="518" spans="5:62" s="85" customFormat="1" x14ac:dyDescent="0.2">
      <c r="E518" s="86"/>
      <c r="F518" s="86"/>
      <c r="G518" s="87"/>
      <c r="J518" s="86"/>
      <c r="K518" s="86"/>
      <c r="M518" s="86"/>
      <c r="O518" s="86"/>
      <c r="P518" s="88"/>
      <c r="Q518" s="86"/>
      <c r="W518" s="86"/>
      <c r="X518" s="86"/>
      <c r="Z518" s="86"/>
      <c r="AC518" s="88"/>
      <c r="AD518" s="88"/>
      <c r="AE518" s="89"/>
      <c r="AF518" s="86"/>
      <c r="AG518" s="86"/>
      <c r="AH518" s="86"/>
      <c r="AI518" s="89"/>
      <c r="AJ518" s="89"/>
      <c r="AL518" s="87"/>
      <c r="AM518" s="86"/>
      <c r="AP518" s="87"/>
      <c r="AT518" s="90"/>
      <c r="AX518" s="91"/>
      <c r="AY518" s="91"/>
      <c r="AZ518" s="91"/>
      <c r="BA518" s="91"/>
      <c r="BB518" s="91"/>
      <c r="BC518" s="91"/>
      <c r="BD518" s="91"/>
      <c r="BE518" s="91"/>
      <c r="BF518" s="91"/>
      <c r="BG518" s="91"/>
      <c r="BH518" s="91"/>
      <c r="BI518" s="91"/>
      <c r="BJ518" s="91"/>
    </row>
    <row r="519" spans="5:62" s="85" customFormat="1" x14ac:dyDescent="0.2">
      <c r="E519" s="86"/>
      <c r="F519" s="86"/>
      <c r="G519" s="87"/>
      <c r="J519" s="86"/>
      <c r="K519" s="86"/>
      <c r="M519" s="86"/>
      <c r="O519" s="86"/>
      <c r="P519" s="88"/>
      <c r="Q519" s="86"/>
      <c r="W519" s="86"/>
      <c r="X519" s="86"/>
      <c r="Z519" s="86"/>
      <c r="AC519" s="88"/>
      <c r="AD519" s="88"/>
      <c r="AE519" s="89"/>
      <c r="AF519" s="86"/>
      <c r="AG519" s="86"/>
      <c r="AH519" s="86"/>
      <c r="AI519" s="89"/>
      <c r="AJ519" s="89"/>
      <c r="AL519" s="87"/>
      <c r="AM519" s="86"/>
      <c r="AP519" s="87"/>
      <c r="AT519" s="90"/>
      <c r="AX519" s="91"/>
      <c r="AY519" s="91"/>
      <c r="AZ519" s="91"/>
      <c r="BA519" s="91"/>
      <c r="BB519" s="91"/>
      <c r="BC519" s="91"/>
      <c r="BD519" s="91"/>
      <c r="BE519" s="91"/>
      <c r="BF519" s="91"/>
      <c r="BG519" s="91"/>
      <c r="BH519" s="91"/>
      <c r="BI519" s="91"/>
      <c r="BJ519" s="91"/>
    </row>
    <row r="520" spans="5:62" s="85" customFormat="1" x14ac:dyDescent="0.2">
      <c r="E520" s="86"/>
      <c r="F520" s="86"/>
      <c r="G520" s="87"/>
      <c r="J520" s="86"/>
      <c r="K520" s="86"/>
      <c r="M520" s="86"/>
      <c r="O520" s="86"/>
      <c r="P520" s="88"/>
      <c r="Q520" s="86"/>
      <c r="W520" s="86"/>
      <c r="X520" s="86"/>
      <c r="Z520" s="86"/>
      <c r="AC520" s="88"/>
      <c r="AD520" s="88"/>
      <c r="AE520" s="89"/>
      <c r="AF520" s="86"/>
      <c r="AG520" s="86"/>
      <c r="AH520" s="86"/>
      <c r="AI520" s="89"/>
      <c r="AJ520" s="89"/>
      <c r="AL520" s="87"/>
      <c r="AM520" s="86"/>
      <c r="AP520" s="87"/>
      <c r="AT520" s="90"/>
      <c r="AX520" s="91"/>
      <c r="AY520" s="91"/>
      <c r="AZ520" s="91"/>
      <c r="BA520" s="91"/>
      <c r="BB520" s="91"/>
      <c r="BC520" s="91"/>
      <c r="BD520" s="91"/>
      <c r="BE520" s="91"/>
      <c r="BF520" s="91"/>
      <c r="BG520" s="91"/>
      <c r="BH520" s="91"/>
      <c r="BI520" s="91"/>
      <c r="BJ520" s="91"/>
    </row>
    <row r="521" spans="5:62" s="85" customFormat="1" x14ac:dyDescent="0.2">
      <c r="E521" s="86"/>
      <c r="F521" s="86"/>
      <c r="G521" s="87"/>
      <c r="J521" s="86"/>
      <c r="K521" s="86"/>
      <c r="M521" s="86"/>
      <c r="O521" s="86"/>
      <c r="P521" s="88"/>
      <c r="Q521" s="86"/>
      <c r="W521" s="86"/>
      <c r="X521" s="86"/>
      <c r="Z521" s="86"/>
      <c r="AC521" s="88"/>
      <c r="AD521" s="88"/>
      <c r="AE521" s="89"/>
      <c r="AF521" s="86"/>
      <c r="AG521" s="86"/>
      <c r="AH521" s="86"/>
      <c r="AI521" s="89"/>
      <c r="AJ521" s="89"/>
      <c r="AL521" s="87"/>
      <c r="AM521" s="86"/>
      <c r="AP521" s="87"/>
      <c r="AT521" s="90"/>
      <c r="AX521" s="91"/>
      <c r="AY521" s="91"/>
      <c r="AZ521" s="91"/>
      <c r="BA521" s="91"/>
      <c r="BB521" s="91"/>
      <c r="BC521" s="91"/>
      <c r="BD521" s="91"/>
      <c r="BE521" s="91"/>
      <c r="BF521" s="91"/>
      <c r="BG521" s="91"/>
      <c r="BH521" s="91"/>
      <c r="BI521" s="91"/>
      <c r="BJ521" s="91"/>
    </row>
    <row r="522" spans="5:62" s="85" customFormat="1" x14ac:dyDescent="0.2">
      <c r="E522" s="86"/>
      <c r="F522" s="86"/>
      <c r="G522" s="87"/>
      <c r="J522" s="86"/>
      <c r="K522" s="86"/>
      <c r="M522" s="86"/>
      <c r="O522" s="86"/>
      <c r="P522" s="88"/>
      <c r="Q522" s="86"/>
      <c r="W522" s="86"/>
      <c r="X522" s="86"/>
      <c r="Z522" s="86"/>
      <c r="AC522" s="88"/>
      <c r="AD522" s="88"/>
      <c r="AE522" s="89"/>
      <c r="AF522" s="86"/>
      <c r="AG522" s="86"/>
      <c r="AH522" s="86"/>
      <c r="AI522" s="89"/>
      <c r="AJ522" s="89"/>
      <c r="AL522" s="87"/>
      <c r="AM522" s="86"/>
      <c r="AP522" s="87"/>
      <c r="AT522" s="90"/>
      <c r="AX522" s="91"/>
      <c r="AY522" s="91"/>
      <c r="AZ522" s="91"/>
      <c r="BA522" s="91"/>
      <c r="BB522" s="91"/>
      <c r="BC522" s="91"/>
      <c r="BD522" s="91"/>
      <c r="BE522" s="91"/>
      <c r="BF522" s="91"/>
      <c r="BG522" s="91"/>
      <c r="BH522" s="91"/>
      <c r="BI522" s="91"/>
      <c r="BJ522" s="91"/>
    </row>
    <row r="523" spans="5:62" s="85" customFormat="1" x14ac:dyDescent="0.2">
      <c r="E523" s="86"/>
      <c r="F523" s="86"/>
      <c r="G523" s="87"/>
      <c r="J523" s="86"/>
      <c r="K523" s="86"/>
      <c r="M523" s="86"/>
      <c r="O523" s="86"/>
      <c r="P523" s="88"/>
      <c r="Q523" s="86"/>
      <c r="W523" s="86"/>
      <c r="X523" s="86"/>
      <c r="Z523" s="86"/>
      <c r="AC523" s="88"/>
      <c r="AD523" s="88"/>
      <c r="AE523" s="89"/>
      <c r="AF523" s="86"/>
      <c r="AG523" s="86"/>
      <c r="AH523" s="86"/>
      <c r="AI523" s="89"/>
      <c r="AJ523" s="89"/>
      <c r="AL523" s="87"/>
      <c r="AM523" s="86"/>
      <c r="AP523" s="87"/>
      <c r="AT523" s="90"/>
      <c r="AX523" s="91"/>
      <c r="AY523" s="91"/>
      <c r="AZ523" s="91"/>
      <c r="BA523" s="91"/>
      <c r="BB523" s="91"/>
      <c r="BC523" s="91"/>
      <c r="BD523" s="91"/>
      <c r="BE523" s="91"/>
      <c r="BF523" s="91"/>
      <c r="BG523" s="91"/>
      <c r="BH523" s="91"/>
      <c r="BI523" s="91"/>
      <c r="BJ523" s="91"/>
    </row>
    <row r="524" spans="5:62" s="85" customFormat="1" x14ac:dyDescent="0.2">
      <c r="E524" s="86"/>
      <c r="F524" s="86"/>
      <c r="G524" s="87"/>
      <c r="J524" s="86"/>
      <c r="K524" s="86"/>
      <c r="M524" s="86"/>
      <c r="O524" s="86"/>
      <c r="P524" s="88"/>
      <c r="Q524" s="86"/>
      <c r="W524" s="86"/>
      <c r="X524" s="86"/>
      <c r="Z524" s="86"/>
      <c r="AC524" s="88"/>
      <c r="AD524" s="88"/>
      <c r="AE524" s="89"/>
      <c r="AF524" s="86"/>
      <c r="AG524" s="86"/>
      <c r="AH524" s="86"/>
      <c r="AI524" s="89"/>
      <c r="AJ524" s="89"/>
      <c r="AL524" s="87"/>
      <c r="AM524" s="86"/>
      <c r="AP524" s="87"/>
      <c r="AT524" s="90"/>
      <c r="AX524" s="91"/>
      <c r="AY524" s="91"/>
      <c r="AZ524" s="91"/>
      <c r="BA524" s="91"/>
      <c r="BB524" s="91"/>
      <c r="BC524" s="91"/>
      <c r="BD524" s="91"/>
      <c r="BE524" s="91"/>
      <c r="BF524" s="91"/>
      <c r="BG524" s="91"/>
      <c r="BH524" s="91"/>
      <c r="BI524" s="91"/>
      <c r="BJ524" s="91"/>
    </row>
    <row r="525" spans="5:62" s="85" customFormat="1" x14ac:dyDescent="0.2">
      <c r="E525" s="86"/>
      <c r="F525" s="86"/>
      <c r="G525" s="87"/>
      <c r="J525" s="86"/>
      <c r="K525" s="86"/>
      <c r="M525" s="86"/>
      <c r="O525" s="86"/>
      <c r="P525" s="88"/>
      <c r="Q525" s="86"/>
      <c r="W525" s="86"/>
      <c r="X525" s="86"/>
      <c r="Z525" s="86"/>
      <c r="AC525" s="88"/>
      <c r="AD525" s="88"/>
      <c r="AE525" s="89"/>
      <c r="AF525" s="86"/>
      <c r="AG525" s="86"/>
      <c r="AH525" s="86"/>
      <c r="AI525" s="89"/>
      <c r="AJ525" s="89"/>
      <c r="AL525" s="87"/>
      <c r="AM525" s="86"/>
      <c r="AP525" s="87"/>
      <c r="AT525" s="90"/>
      <c r="AX525" s="91"/>
      <c r="AY525" s="91"/>
      <c r="AZ525" s="91"/>
      <c r="BA525" s="91"/>
      <c r="BB525" s="91"/>
      <c r="BC525" s="91"/>
      <c r="BD525" s="91"/>
      <c r="BE525" s="91"/>
      <c r="BF525" s="91"/>
      <c r="BG525" s="91"/>
      <c r="BH525" s="91"/>
      <c r="BI525" s="91"/>
      <c r="BJ525" s="91"/>
    </row>
    <row r="526" spans="5:62" s="85" customFormat="1" x14ac:dyDescent="0.2">
      <c r="E526" s="86"/>
      <c r="F526" s="86"/>
      <c r="G526" s="87"/>
      <c r="J526" s="86"/>
      <c r="K526" s="86"/>
      <c r="M526" s="86"/>
      <c r="O526" s="86"/>
      <c r="P526" s="88"/>
      <c r="Q526" s="86"/>
      <c r="W526" s="86"/>
      <c r="X526" s="86"/>
      <c r="Z526" s="86"/>
      <c r="AC526" s="88"/>
      <c r="AD526" s="88"/>
      <c r="AE526" s="89"/>
      <c r="AF526" s="86"/>
      <c r="AG526" s="86"/>
      <c r="AH526" s="86"/>
      <c r="AI526" s="89"/>
      <c r="AJ526" s="89"/>
      <c r="AL526" s="87"/>
      <c r="AM526" s="86"/>
      <c r="AP526" s="87"/>
      <c r="AT526" s="90"/>
      <c r="AX526" s="91"/>
      <c r="AY526" s="91"/>
      <c r="AZ526" s="91"/>
      <c r="BA526" s="91"/>
      <c r="BB526" s="91"/>
      <c r="BC526" s="91"/>
      <c r="BD526" s="91"/>
      <c r="BE526" s="91"/>
      <c r="BF526" s="91"/>
      <c r="BG526" s="91"/>
      <c r="BH526" s="91"/>
      <c r="BI526" s="91"/>
      <c r="BJ526" s="91"/>
    </row>
    <row r="527" spans="5:62" s="85" customFormat="1" x14ac:dyDescent="0.2">
      <c r="E527" s="86"/>
      <c r="F527" s="86"/>
      <c r="G527" s="87"/>
      <c r="J527" s="86"/>
      <c r="K527" s="86"/>
      <c r="M527" s="86"/>
      <c r="O527" s="86"/>
      <c r="P527" s="88"/>
      <c r="Q527" s="86"/>
      <c r="W527" s="86"/>
      <c r="X527" s="86"/>
      <c r="Z527" s="86"/>
      <c r="AC527" s="88"/>
      <c r="AD527" s="88"/>
      <c r="AE527" s="89"/>
      <c r="AF527" s="86"/>
      <c r="AG527" s="86"/>
      <c r="AH527" s="86"/>
      <c r="AI527" s="89"/>
      <c r="AJ527" s="89"/>
      <c r="AL527" s="87"/>
      <c r="AM527" s="86"/>
      <c r="AP527" s="87"/>
      <c r="AT527" s="90"/>
      <c r="AX527" s="91"/>
      <c r="AY527" s="91"/>
      <c r="AZ527" s="91"/>
      <c r="BA527" s="91"/>
      <c r="BB527" s="91"/>
      <c r="BC527" s="91"/>
      <c r="BD527" s="91"/>
      <c r="BE527" s="91"/>
      <c r="BF527" s="91"/>
      <c r="BG527" s="91"/>
      <c r="BH527" s="91"/>
      <c r="BI527" s="91"/>
      <c r="BJ527" s="91"/>
    </row>
    <row r="528" spans="5:62" s="85" customFormat="1" x14ac:dyDescent="0.2">
      <c r="E528" s="86"/>
      <c r="F528" s="86"/>
      <c r="G528" s="87"/>
      <c r="J528" s="86"/>
      <c r="K528" s="86"/>
      <c r="M528" s="86"/>
      <c r="O528" s="86"/>
      <c r="P528" s="88"/>
      <c r="Q528" s="86"/>
      <c r="W528" s="86"/>
      <c r="X528" s="86"/>
      <c r="Z528" s="86"/>
      <c r="AC528" s="88"/>
      <c r="AD528" s="88"/>
      <c r="AE528" s="89"/>
      <c r="AF528" s="86"/>
      <c r="AG528" s="86"/>
      <c r="AH528" s="86"/>
      <c r="AI528" s="89"/>
      <c r="AJ528" s="89"/>
      <c r="AL528" s="87"/>
      <c r="AM528" s="86"/>
      <c r="AP528" s="87"/>
      <c r="AT528" s="90"/>
      <c r="AX528" s="91"/>
      <c r="AY528" s="91"/>
      <c r="AZ528" s="91"/>
      <c r="BA528" s="91"/>
      <c r="BB528" s="91"/>
      <c r="BC528" s="91"/>
      <c r="BD528" s="91"/>
      <c r="BE528" s="91"/>
      <c r="BF528" s="91"/>
      <c r="BG528" s="91"/>
      <c r="BH528" s="91"/>
      <c r="BI528" s="91"/>
      <c r="BJ528" s="91"/>
    </row>
    <row r="529" spans="5:62" s="85" customFormat="1" x14ac:dyDescent="0.2">
      <c r="E529" s="86"/>
      <c r="F529" s="86"/>
      <c r="G529" s="87"/>
      <c r="J529" s="86"/>
      <c r="K529" s="86"/>
      <c r="M529" s="86"/>
      <c r="O529" s="86"/>
      <c r="P529" s="88"/>
      <c r="Q529" s="86"/>
      <c r="W529" s="86"/>
      <c r="X529" s="86"/>
      <c r="Z529" s="86"/>
      <c r="AC529" s="88"/>
      <c r="AD529" s="88"/>
      <c r="AE529" s="89"/>
      <c r="AF529" s="86"/>
      <c r="AG529" s="86"/>
      <c r="AH529" s="86"/>
      <c r="AI529" s="89"/>
      <c r="AJ529" s="89"/>
      <c r="AL529" s="87"/>
      <c r="AM529" s="86"/>
      <c r="AP529" s="87"/>
      <c r="AT529" s="90"/>
      <c r="AX529" s="91"/>
      <c r="AY529" s="91"/>
      <c r="AZ529" s="91"/>
      <c r="BA529" s="91"/>
      <c r="BB529" s="91"/>
      <c r="BC529" s="91"/>
      <c r="BD529" s="91"/>
      <c r="BE529" s="91"/>
      <c r="BF529" s="91"/>
      <c r="BG529" s="91"/>
      <c r="BH529" s="91"/>
      <c r="BI529" s="91"/>
      <c r="BJ529" s="91"/>
    </row>
    <row r="530" spans="5:62" s="85" customFormat="1" x14ac:dyDescent="0.2">
      <c r="E530" s="86"/>
      <c r="F530" s="86"/>
      <c r="G530" s="87"/>
      <c r="J530" s="86"/>
      <c r="K530" s="86"/>
      <c r="M530" s="86"/>
      <c r="O530" s="86"/>
      <c r="P530" s="88"/>
      <c r="Q530" s="86"/>
      <c r="W530" s="86"/>
      <c r="X530" s="86"/>
      <c r="Z530" s="86"/>
      <c r="AC530" s="88"/>
      <c r="AD530" s="88"/>
      <c r="AE530" s="89"/>
      <c r="AF530" s="86"/>
      <c r="AG530" s="86"/>
      <c r="AH530" s="86"/>
      <c r="AI530" s="89"/>
      <c r="AJ530" s="89"/>
      <c r="AL530" s="87"/>
      <c r="AM530" s="86"/>
      <c r="AP530" s="87"/>
      <c r="AT530" s="90"/>
      <c r="AX530" s="91"/>
      <c r="AY530" s="91"/>
      <c r="AZ530" s="91"/>
      <c r="BA530" s="91"/>
      <c r="BB530" s="91"/>
      <c r="BC530" s="91"/>
      <c r="BD530" s="91"/>
      <c r="BE530" s="91"/>
      <c r="BF530" s="91"/>
      <c r="BG530" s="91"/>
      <c r="BH530" s="91"/>
      <c r="BI530" s="91"/>
      <c r="BJ530" s="91"/>
    </row>
    <row r="531" spans="5:62" s="85" customFormat="1" x14ac:dyDescent="0.2">
      <c r="E531" s="86"/>
      <c r="F531" s="86"/>
      <c r="G531" s="87"/>
      <c r="J531" s="86"/>
      <c r="K531" s="86"/>
      <c r="M531" s="86"/>
      <c r="O531" s="86"/>
      <c r="P531" s="88"/>
      <c r="Q531" s="86"/>
      <c r="W531" s="86"/>
      <c r="X531" s="86"/>
      <c r="Z531" s="86"/>
      <c r="AC531" s="88"/>
      <c r="AD531" s="88"/>
      <c r="AE531" s="89"/>
      <c r="AF531" s="86"/>
      <c r="AG531" s="86"/>
      <c r="AH531" s="86"/>
      <c r="AI531" s="89"/>
      <c r="AJ531" s="89"/>
      <c r="AL531" s="87"/>
      <c r="AM531" s="86"/>
      <c r="AP531" s="87"/>
      <c r="AT531" s="90"/>
      <c r="AX531" s="91"/>
      <c r="AY531" s="91"/>
      <c r="AZ531" s="91"/>
      <c r="BA531" s="91"/>
      <c r="BB531" s="91"/>
      <c r="BC531" s="91"/>
      <c r="BD531" s="91"/>
      <c r="BE531" s="91"/>
      <c r="BF531" s="91"/>
      <c r="BG531" s="91"/>
      <c r="BH531" s="91"/>
      <c r="BI531" s="91"/>
      <c r="BJ531" s="91"/>
    </row>
    <row r="532" spans="5:62" s="85" customFormat="1" x14ac:dyDescent="0.2">
      <c r="E532" s="86"/>
      <c r="F532" s="86"/>
      <c r="G532" s="87"/>
      <c r="J532" s="86"/>
      <c r="K532" s="86"/>
      <c r="M532" s="86"/>
      <c r="O532" s="86"/>
      <c r="P532" s="88"/>
      <c r="Q532" s="86"/>
      <c r="W532" s="86"/>
      <c r="X532" s="86"/>
      <c r="Z532" s="86"/>
      <c r="AC532" s="88"/>
      <c r="AD532" s="88"/>
      <c r="AE532" s="89"/>
      <c r="AF532" s="86"/>
      <c r="AG532" s="86"/>
      <c r="AH532" s="86"/>
      <c r="AI532" s="89"/>
      <c r="AJ532" s="89"/>
      <c r="AL532" s="87"/>
      <c r="AM532" s="86"/>
      <c r="AP532" s="87"/>
      <c r="AT532" s="90"/>
      <c r="AX532" s="91"/>
      <c r="AY532" s="91"/>
      <c r="AZ532" s="91"/>
      <c r="BA532" s="91"/>
      <c r="BB532" s="91"/>
      <c r="BC532" s="91"/>
      <c r="BD532" s="91"/>
      <c r="BE532" s="91"/>
      <c r="BF532" s="91"/>
      <c r="BG532" s="91"/>
      <c r="BH532" s="91"/>
      <c r="BI532" s="91"/>
      <c r="BJ532" s="91"/>
    </row>
    <row r="533" spans="5:62" s="85" customFormat="1" x14ac:dyDescent="0.2">
      <c r="E533" s="86"/>
      <c r="F533" s="86"/>
      <c r="G533" s="87"/>
      <c r="J533" s="86"/>
      <c r="K533" s="86"/>
      <c r="M533" s="86"/>
      <c r="O533" s="86"/>
      <c r="P533" s="88"/>
      <c r="Q533" s="86"/>
      <c r="W533" s="86"/>
      <c r="X533" s="86"/>
      <c r="Z533" s="86"/>
      <c r="AC533" s="88"/>
      <c r="AD533" s="88"/>
      <c r="AE533" s="89"/>
      <c r="AF533" s="86"/>
      <c r="AG533" s="86"/>
      <c r="AH533" s="86"/>
      <c r="AI533" s="89"/>
      <c r="AJ533" s="89"/>
      <c r="AL533" s="87"/>
      <c r="AM533" s="86"/>
      <c r="AP533" s="87"/>
      <c r="AT533" s="90"/>
      <c r="AX533" s="91"/>
      <c r="AY533" s="91"/>
      <c r="AZ533" s="91"/>
      <c r="BA533" s="91"/>
      <c r="BB533" s="91"/>
      <c r="BC533" s="91"/>
      <c r="BD533" s="91"/>
      <c r="BE533" s="91"/>
      <c r="BF533" s="91"/>
      <c r="BG533" s="91"/>
      <c r="BH533" s="91"/>
      <c r="BI533" s="91"/>
      <c r="BJ533" s="91"/>
    </row>
    <row r="534" spans="5:62" s="85" customFormat="1" x14ac:dyDescent="0.2">
      <c r="E534" s="86"/>
      <c r="F534" s="86"/>
      <c r="G534" s="87"/>
      <c r="J534" s="86"/>
      <c r="K534" s="86"/>
      <c r="M534" s="86"/>
      <c r="O534" s="86"/>
      <c r="P534" s="88"/>
      <c r="Q534" s="86"/>
      <c r="W534" s="86"/>
      <c r="X534" s="86"/>
      <c r="Z534" s="86"/>
      <c r="AC534" s="88"/>
      <c r="AD534" s="88"/>
      <c r="AE534" s="89"/>
      <c r="AF534" s="86"/>
      <c r="AG534" s="86"/>
      <c r="AH534" s="86"/>
      <c r="AI534" s="89"/>
      <c r="AJ534" s="89"/>
      <c r="AL534" s="87"/>
      <c r="AM534" s="86"/>
      <c r="AP534" s="87"/>
      <c r="AT534" s="90"/>
      <c r="AX534" s="91"/>
      <c r="AY534" s="91"/>
      <c r="AZ534" s="91"/>
      <c r="BA534" s="91"/>
      <c r="BB534" s="91"/>
      <c r="BC534" s="91"/>
      <c r="BD534" s="91"/>
      <c r="BE534" s="91"/>
      <c r="BF534" s="91"/>
      <c r="BG534" s="91"/>
      <c r="BH534" s="91"/>
      <c r="BI534" s="91"/>
      <c r="BJ534" s="91"/>
    </row>
    <row r="535" spans="5:62" s="85" customFormat="1" x14ac:dyDescent="0.2">
      <c r="E535" s="86"/>
      <c r="F535" s="86"/>
      <c r="G535" s="87"/>
      <c r="J535" s="86"/>
      <c r="K535" s="86"/>
      <c r="M535" s="86"/>
      <c r="O535" s="86"/>
      <c r="P535" s="88"/>
      <c r="Q535" s="86"/>
      <c r="W535" s="86"/>
      <c r="X535" s="86"/>
      <c r="Z535" s="86"/>
      <c r="AC535" s="88"/>
      <c r="AD535" s="88"/>
      <c r="AE535" s="89"/>
      <c r="AF535" s="86"/>
      <c r="AG535" s="86"/>
      <c r="AH535" s="86"/>
      <c r="AI535" s="89"/>
      <c r="AJ535" s="89"/>
      <c r="AL535" s="87"/>
      <c r="AM535" s="86"/>
      <c r="AP535" s="87"/>
      <c r="AT535" s="90"/>
      <c r="AX535" s="91"/>
      <c r="AY535" s="91"/>
      <c r="AZ535" s="91"/>
      <c r="BA535" s="91"/>
      <c r="BB535" s="91"/>
      <c r="BC535" s="91"/>
      <c r="BD535" s="91"/>
      <c r="BE535" s="91"/>
      <c r="BF535" s="91"/>
      <c r="BG535" s="91"/>
      <c r="BH535" s="91"/>
      <c r="BI535" s="91"/>
      <c r="BJ535" s="91"/>
    </row>
    <row r="536" spans="5:62" s="85" customFormat="1" x14ac:dyDescent="0.2">
      <c r="E536" s="86"/>
      <c r="F536" s="86"/>
      <c r="G536" s="87"/>
      <c r="J536" s="86"/>
      <c r="K536" s="86"/>
      <c r="M536" s="86"/>
      <c r="O536" s="86"/>
      <c r="P536" s="88"/>
      <c r="Q536" s="86"/>
      <c r="W536" s="86"/>
      <c r="X536" s="86"/>
      <c r="Z536" s="86"/>
      <c r="AC536" s="88"/>
      <c r="AD536" s="88"/>
      <c r="AE536" s="89"/>
      <c r="AF536" s="86"/>
      <c r="AG536" s="86"/>
      <c r="AH536" s="86"/>
      <c r="AI536" s="89"/>
      <c r="AJ536" s="89"/>
      <c r="AL536" s="87"/>
      <c r="AM536" s="86"/>
      <c r="AP536" s="87"/>
      <c r="AT536" s="90"/>
      <c r="AX536" s="91"/>
      <c r="AY536" s="91"/>
      <c r="AZ536" s="91"/>
      <c r="BA536" s="91"/>
      <c r="BB536" s="91"/>
      <c r="BC536" s="91"/>
      <c r="BD536" s="91"/>
      <c r="BE536" s="91"/>
      <c r="BF536" s="91"/>
      <c r="BG536" s="91"/>
      <c r="BH536" s="91"/>
      <c r="BI536" s="91"/>
      <c r="BJ536" s="91"/>
    </row>
    <row r="537" spans="5:62" s="85" customFormat="1" x14ac:dyDescent="0.2">
      <c r="E537" s="86"/>
      <c r="F537" s="86"/>
      <c r="G537" s="87"/>
      <c r="J537" s="86"/>
      <c r="K537" s="86"/>
      <c r="M537" s="86"/>
      <c r="O537" s="86"/>
      <c r="P537" s="88"/>
      <c r="Q537" s="86"/>
      <c r="W537" s="86"/>
      <c r="X537" s="86"/>
      <c r="Z537" s="86"/>
      <c r="AC537" s="88"/>
      <c r="AD537" s="88"/>
      <c r="AE537" s="89"/>
      <c r="AF537" s="86"/>
      <c r="AG537" s="86"/>
      <c r="AH537" s="86"/>
      <c r="AI537" s="89"/>
      <c r="AJ537" s="89"/>
      <c r="AL537" s="87"/>
      <c r="AM537" s="86"/>
      <c r="AP537" s="87"/>
      <c r="AT537" s="90"/>
      <c r="AX537" s="91"/>
      <c r="AY537" s="91"/>
      <c r="AZ537" s="91"/>
      <c r="BA537" s="91"/>
      <c r="BB537" s="91"/>
      <c r="BC537" s="91"/>
      <c r="BD537" s="91"/>
      <c r="BE537" s="91"/>
      <c r="BF537" s="91"/>
      <c r="BG537" s="91"/>
      <c r="BH537" s="91"/>
      <c r="BI537" s="91"/>
      <c r="BJ537" s="91"/>
    </row>
    <row r="538" spans="5:62" s="85" customFormat="1" x14ac:dyDescent="0.2">
      <c r="E538" s="86"/>
      <c r="F538" s="86"/>
      <c r="G538" s="87"/>
      <c r="J538" s="86"/>
      <c r="K538" s="86"/>
      <c r="M538" s="86"/>
      <c r="O538" s="86"/>
      <c r="P538" s="88"/>
      <c r="Q538" s="86"/>
      <c r="W538" s="86"/>
      <c r="X538" s="86"/>
      <c r="Z538" s="86"/>
      <c r="AC538" s="88"/>
      <c r="AD538" s="88"/>
      <c r="AE538" s="89"/>
      <c r="AF538" s="86"/>
      <c r="AG538" s="86"/>
      <c r="AH538" s="86"/>
      <c r="AI538" s="89"/>
      <c r="AJ538" s="89"/>
      <c r="AL538" s="87"/>
      <c r="AM538" s="86"/>
      <c r="AP538" s="87"/>
      <c r="AT538" s="90"/>
      <c r="AX538" s="91"/>
      <c r="AY538" s="91"/>
      <c r="AZ538" s="91"/>
      <c r="BA538" s="91"/>
      <c r="BB538" s="91"/>
      <c r="BC538" s="91"/>
      <c r="BD538" s="91"/>
      <c r="BE538" s="91"/>
      <c r="BF538" s="91"/>
      <c r="BG538" s="91"/>
      <c r="BH538" s="91"/>
      <c r="BI538" s="91"/>
      <c r="BJ538" s="91"/>
    </row>
    <row r="539" spans="5:62" s="85" customFormat="1" x14ac:dyDescent="0.2">
      <c r="E539" s="86"/>
      <c r="F539" s="86"/>
      <c r="G539" s="87"/>
      <c r="J539" s="86"/>
      <c r="K539" s="86"/>
      <c r="M539" s="86"/>
      <c r="O539" s="86"/>
      <c r="P539" s="88"/>
      <c r="Q539" s="86"/>
      <c r="W539" s="86"/>
      <c r="X539" s="86"/>
      <c r="Z539" s="86"/>
      <c r="AC539" s="88"/>
      <c r="AD539" s="88"/>
      <c r="AE539" s="89"/>
      <c r="AF539" s="86"/>
      <c r="AG539" s="86"/>
      <c r="AH539" s="86"/>
      <c r="AI539" s="89"/>
      <c r="AJ539" s="89"/>
      <c r="AL539" s="87"/>
      <c r="AM539" s="86"/>
      <c r="AP539" s="87"/>
      <c r="AT539" s="90"/>
      <c r="AX539" s="91"/>
      <c r="AY539" s="91"/>
      <c r="AZ539" s="91"/>
      <c r="BA539" s="91"/>
      <c r="BB539" s="91"/>
      <c r="BC539" s="91"/>
      <c r="BD539" s="91"/>
      <c r="BE539" s="91"/>
      <c r="BF539" s="91"/>
      <c r="BG539" s="91"/>
      <c r="BH539" s="91"/>
      <c r="BI539" s="91"/>
      <c r="BJ539" s="91"/>
    </row>
    <row r="540" spans="5:62" s="85" customFormat="1" x14ac:dyDescent="0.2">
      <c r="E540" s="86"/>
      <c r="F540" s="86"/>
      <c r="G540" s="87"/>
      <c r="J540" s="86"/>
      <c r="K540" s="86"/>
      <c r="M540" s="86"/>
      <c r="O540" s="86"/>
      <c r="P540" s="88"/>
      <c r="Q540" s="86"/>
      <c r="W540" s="86"/>
      <c r="X540" s="86"/>
      <c r="Z540" s="86"/>
      <c r="AC540" s="88"/>
      <c r="AD540" s="88"/>
      <c r="AE540" s="89"/>
      <c r="AF540" s="86"/>
      <c r="AG540" s="86"/>
      <c r="AH540" s="86"/>
      <c r="AI540" s="89"/>
      <c r="AJ540" s="89"/>
      <c r="AL540" s="87"/>
      <c r="AM540" s="86"/>
      <c r="AP540" s="87"/>
      <c r="AT540" s="90"/>
      <c r="AX540" s="91"/>
      <c r="AY540" s="91"/>
      <c r="AZ540" s="91"/>
      <c r="BA540" s="91"/>
      <c r="BB540" s="91"/>
      <c r="BC540" s="91"/>
      <c r="BD540" s="91"/>
      <c r="BE540" s="91"/>
      <c r="BF540" s="91"/>
      <c r="BG540" s="91"/>
      <c r="BH540" s="91"/>
      <c r="BI540" s="91"/>
      <c r="BJ540" s="91"/>
    </row>
    <row r="541" spans="5:62" s="85" customFormat="1" x14ac:dyDescent="0.2">
      <c r="E541" s="86"/>
      <c r="F541" s="86"/>
      <c r="G541" s="87"/>
      <c r="J541" s="86"/>
      <c r="K541" s="86"/>
      <c r="M541" s="86"/>
      <c r="O541" s="86"/>
      <c r="P541" s="88"/>
      <c r="Q541" s="86"/>
      <c r="W541" s="86"/>
      <c r="X541" s="86"/>
      <c r="Z541" s="86"/>
      <c r="AC541" s="88"/>
      <c r="AD541" s="88"/>
      <c r="AE541" s="89"/>
      <c r="AF541" s="86"/>
      <c r="AG541" s="86"/>
      <c r="AH541" s="86"/>
      <c r="AI541" s="89"/>
      <c r="AJ541" s="89"/>
      <c r="AL541" s="87"/>
      <c r="AM541" s="86"/>
      <c r="AP541" s="87"/>
      <c r="AT541" s="90"/>
      <c r="AX541" s="91"/>
      <c r="AY541" s="91"/>
      <c r="AZ541" s="91"/>
      <c r="BA541" s="91"/>
      <c r="BB541" s="91"/>
      <c r="BC541" s="91"/>
      <c r="BD541" s="91"/>
      <c r="BE541" s="91"/>
      <c r="BF541" s="91"/>
      <c r="BG541" s="91"/>
      <c r="BH541" s="91"/>
      <c r="BI541" s="91"/>
      <c r="BJ541" s="91"/>
    </row>
    <row r="542" spans="5:62" s="85" customFormat="1" x14ac:dyDescent="0.2">
      <c r="E542" s="86"/>
      <c r="F542" s="86"/>
      <c r="G542" s="87"/>
      <c r="J542" s="86"/>
      <c r="K542" s="86"/>
      <c r="M542" s="86"/>
      <c r="O542" s="86"/>
      <c r="P542" s="88"/>
      <c r="Q542" s="86"/>
      <c r="W542" s="86"/>
      <c r="X542" s="86"/>
      <c r="Z542" s="86"/>
      <c r="AC542" s="88"/>
      <c r="AD542" s="88"/>
      <c r="AE542" s="89"/>
      <c r="AF542" s="86"/>
      <c r="AG542" s="86"/>
      <c r="AH542" s="86"/>
      <c r="AI542" s="89"/>
      <c r="AJ542" s="89"/>
      <c r="AL542" s="87"/>
      <c r="AM542" s="86"/>
      <c r="AP542" s="87"/>
      <c r="AT542" s="90"/>
      <c r="AX542" s="91"/>
      <c r="AY542" s="91"/>
      <c r="AZ542" s="91"/>
      <c r="BA542" s="91"/>
      <c r="BB542" s="91"/>
      <c r="BC542" s="91"/>
      <c r="BD542" s="91"/>
      <c r="BE542" s="91"/>
      <c r="BF542" s="91"/>
      <c r="BG542" s="91"/>
      <c r="BH542" s="91"/>
      <c r="BI542" s="91"/>
      <c r="BJ542" s="91"/>
    </row>
    <row r="543" spans="5:62" s="85" customFormat="1" x14ac:dyDescent="0.2">
      <c r="E543" s="86"/>
      <c r="F543" s="86"/>
      <c r="G543" s="87"/>
      <c r="J543" s="86"/>
      <c r="K543" s="86"/>
      <c r="M543" s="86"/>
      <c r="O543" s="86"/>
      <c r="P543" s="88"/>
      <c r="Q543" s="86"/>
      <c r="W543" s="86"/>
      <c r="X543" s="86"/>
      <c r="Z543" s="86"/>
      <c r="AC543" s="88"/>
      <c r="AD543" s="88"/>
      <c r="AE543" s="89"/>
      <c r="AF543" s="86"/>
      <c r="AG543" s="86"/>
      <c r="AH543" s="86"/>
      <c r="AI543" s="89"/>
      <c r="AJ543" s="89"/>
      <c r="AL543" s="87"/>
      <c r="AM543" s="86"/>
      <c r="AP543" s="87"/>
      <c r="AT543" s="90"/>
      <c r="AX543" s="91"/>
      <c r="AY543" s="91"/>
      <c r="AZ543" s="91"/>
      <c r="BA543" s="91"/>
      <c r="BB543" s="91"/>
      <c r="BC543" s="91"/>
      <c r="BD543" s="91"/>
      <c r="BE543" s="91"/>
      <c r="BF543" s="91"/>
      <c r="BG543" s="91"/>
      <c r="BH543" s="91"/>
      <c r="BI543" s="91"/>
      <c r="BJ543" s="91"/>
    </row>
    <row r="544" spans="5:62" s="85" customFormat="1" x14ac:dyDescent="0.2">
      <c r="E544" s="86"/>
      <c r="F544" s="86"/>
      <c r="G544" s="87"/>
      <c r="J544" s="86"/>
      <c r="K544" s="86"/>
      <c r="M544" s="86"/>
      <c r="O544" s="86"/>
      <c r="P544" s="88"/>
      <c r="Q544" s="86"/>
      <c r="W544" s="86"/>
      <c r="X544" s="86"/>
      <c r="Z544" s="86"/>
      <c r="AC544" s="88"/>
      <c r="AD544" s="88"/>
      <c r="AE544" s="89"/>
      <c r="AF544" s="86"/>
      <c r="AG544" s="86"/>
      <c r="AH544" s="86"/>
      <c r="AI544" s="89"/>
      <c r="AJ544" s="89"/>
      <c r="AL544" s="87"/>
      <c r="AM544" s="86"/>
      <c r="AP544" s="87"/>
      <c r="AT544" s="90"/>
      <c r="AX544" s="91"/>
      <c r="AY544" s="91"/>
      <c r="AZ544" s="91"/>
      <c r="BA544" s="91"/>
      <c r="BB544" s="91"/>
      <c r="BC544" s="91"/>
      <c r="BD544" s="91"/>
      <c r="BE544" s="91"/>
      <c r="BF544" s="91"/>
      <c r="BG544" s="91"/>
      <c r="BH544" s="91"/>
      <c r="BI544" s="91"/>
      <c r="BJ544" s="91"/>
    </row>
    <row r="545" spans="5:62" s="85" customFormat="1" x14ac:dyDescent="0.2">
      <c r="E545" s="86"/>
      <c r="F545" s="86"/>
      <c r="G545" s="87"/>
      <c r="J545" s="86"/>
      <c r="K545" s="86"/>
      <c r="M545" s="86"/>
      <c r="O545" s="86"/>
      <c r="P545" s="88"/>
      <c r="Q545" s="86"/>
      <c r="W545" s="86"/>
      <c r="X545" s="86"/>
      <c r="Z545" s="86"/>
      <c r="AC545" s="88"/>
      <c r="AD545" s="88"/>
      <c r="AE545" s="89"/>
      <c r="AF545" s="86"/>
      <c r="AG545" s="86"/>
      <c r="AH545" s="86"/>
      <c r="AI545" s="89"/>
      <c r="AJ545" s="89"/>
      <c r="AL545" s="87"/>
      <c r="AM545" s="86"/>
      <c r="AP545" s="87"/>
      <c r="AT545" s="90"/>
      <c r="AX545" s="91"/>
      <c r="AY545" s="91"/>
      <c r="AZ545" s="91"/>
      <c r="BA545" s="91"/>
      <c r="BB545" s="91"/>
      <c r="BC545" s="91"/>
      <c r="BD545" s="91"/>
      <c r="BE545" s="91"/>
      <c r="BF545" s="91"/>
      <c r="BG545" s="91"/>
      <c r="BH545" s="91"/>
      <c r="BI545" s="91"/>
      <c r="BJ545" s="91"/>
    </row>
    <row r="546" spans="5:62" s="85" customFormat="1" x14ac:dyDescent="0.2">
      <c r="E546" s="86"/>
      <c r="F546" s="86"/>
      <c r="G546" s="87"/>
      <c r="J546" s="86"/>
      <c r="K546" s="86"/>
      <c r="M546" s="86"/>
      <c r="O546" s="86"/>
      <c r="P546" s="88"/>
      <c r="Q546" s="86"/>
      <c r="W546" s="86"/>
      <c r="X546" s="86"/>
      <c r="Z546" s="86"/>
      <c r="AC546" s="88"/>
      <c r="AD546" s="88"/>
      <c r="AE546" s="89"/>
      <c r="AF546" s="86"/>
      <c r="AG546" s="86"/>
      <c r="AH546" s="86"/>
      <c r="AI546" s="89"/>
      <c r="AJ546" s="89"/>
      <c r="AL546" s="87"/>
      <c r="AM546" s="86"/>
      <c r="AP546" s="87"/>
      <c r="AT546" s="90"/>
      <c r="AX546" s="91"/>
      <c r="AY546" s="91"/>
      <c r="AZ546" s="91"/>
      <c r="BA546" s="91"/>
      <c r="BB546" s="91"/>
      <c r="BC546" s="91"/>
      <c r="BD546" s="91"/>
      <c r="BE546" s="91"/>
      <c r="BF546" s="91"/>
      <c r="BG546" s="91"/>
      <c r="BH546" s="91"/>
      <c r="BI546" s="91"/>
      <c r="BJ546" s="91"/>
    </row>
    <row r="547" spans="5:62" s="85" customFormat="1" x14ac:dyDescent="0.2">
      <c r="E547" s="86"/>
      <c r="F547" s="86"/>
      <c r="G547" s="87"/>
      <c r="J547" s="86"/>
      <c r="K547" s="86"/>
      <c r="M547" s="86"/>
      <c r="O547" s="86"/>
      <c r="P547" s="88"/>
      <c r="Q547" s="86"/>
      <c r="W547" s="86"/>
      <c r="X547" s="86"/>
      <c r="Z547" s="86"/>
      <c r="AC547" s="88"/>
      <c r="AD547" s="88"/>
      <c r="AE547" s="89"/>
      <c r="AF547" s="86"/>
      <c r="AG547" s="86"/>
      <c r="AH547" s="86"/>
      <c r="AI547" s="89"/>
      <c r="AJ547" s="89"/>
      <c r="AL547" s="87"/>
      <c r="AM547" s="86"/>
      <c r="AP547" s="87"/>
      <c r="AT547" s="90"/>
      <c r="AX547" s="91"/>
      <c r="AY547" s="91"/>
      <c r="AZ547" s="91"/>
      <c r="BA547" s="91"/>
      <c r="BB547" s="91"/>
      <c r="BC547" s="91"/>
      <c r="BD547" s="91"/>
      <c r="BE547" s="91"/>
      <c r="BF547" s="91"/>
      <c r="BG547" s="91"/>
      <c r="BH547" s="91"/>
      <c r="BI547" s="91"/>
      <c r="BJ547" s="91"/>
    </row>
    <row r="548" spans="5:62" s="85" customFormat="1" x14ac:dyDescent="0.2">
      <c r="E548" s="86"/>
      <c r="F548" s="86"/>
      <c r="G548" s="87"/>
      <c r="J548" s="86"/>
      <c r="K548" s="86"/>
      <c r="M548" s="86"/>
      <c r="O548" s="86"/>
      <c r="P548" s="88"/>
      <c r="Q548" s="86"/>
      <c r="W548" s="86"/>
      <c r="X548" s="86"/>
      <c r="Z548" s="86"/>
      <c r="AC548" s="88"/>
      <c r="AD548" s="88"/>
      <c r="AE548" s="89"/>
      <c r="AF548" s="86"/>
      <c r="AG548" s="86"/>
      <c r="AH548" s="86"/>
      <c r="AI548" s="89"/>
      <c r="AJ548" s="89"/>
      <c r="AL548" s="87"/>
      <c r="AM548" s="86"/>
      <c r="AP548" s="87"/>
      <c r="AT548" s="90"/>
      <c r="AX548" s="91"/>
      <c r="AY548" s="91"/>
      <c r="AZ548" s="91"/>
      <c r="BA548" s="91"/>
      <c r="BB548" s="91"/>
      <c r="BC548" s="91"/>
      <c r="BD548" s="91"/>
      <c r="BE548" s="91"/>
      <c r="BF548" s="91"/>
      <c r="BG548" s="91"/>
      <c r="BH548" s="91"/>
      <c r="BI548" s="91"/>
      <c r="BJ548" s="91"/>
    </row>
    <row r="549" spans="5:62" s="85" customFormat="1" x14ac:dyDescent="0.2">
      <c r="E549" s="86"/>
      <c r="F549" s="86"/>
      <c r="G549" s="87"/>
      <c r="J549" s="86"/>
      <c r="K549" s="86"/>
      <c r="M549" s="86"/>
      <c r="O549" s="86"/>
      <c r="P549" s="88"/>
      <c r="Q549" s="86"/>
      <c r="W549" s="86"/>
      <c r="X549" s="86"/>
      <c r="Z549" s="86"/>
      <c r="AC549" s="88"/>
      <c r="AD549" s="88"/>
      <c r="AE549" s="89"/>
      <c r="AF549" s="86"/>
      <c r="AG549" s="86"/>
      <c r="AH549" s="86"/>
      <c r="AI549" s="89"/>
      <c r="AJ549" s="89"/>
      <c r="AL549" s="87"/>
      <c r="AM549" s="86"/>
      <c r="AP549" s="87"/>
      <c r="AT549" s="90"/>
      <c r="AX549" s="91"/>
      <c r="AY549" s="91"/>
      <c r="AZ549" s="91"/>
      <c r="BA549" s="91"/>
      <c r="BB549" s="91"/>
      <c r="BC549" s="91"/>
      <c r="BD549" s="91"/>
      <c r="BE549" s="91"/>
      <c r="BF549" s="91"/>
      <c r="BG549" s="91"/>
      <c r="BH549" s="91"/>
      <c r="BI549" s="91"/>
      <c r="BJ549" s="91"/>
    </row>
    <row r="550" spans="5:62" s="85" customFormat="1" x14ac:dyDescent="0.2">
      <c r="E550" s="86"/>
      <c r="F550" s="86"/>
      <c r="G550" s="87"/>
      <c r="J550" s="86"/>
      <c r="K550" s="86"/>
      <c r="M550" s="86"/>
      <c r="O550" s="86"/>
      <c r="P550" s="88"/>
      <c r="Q550" s="86"/>
      <c r="W550" s="86"/>
      <c r="X550" s="86"/>
      <c r="Z550" s="86"/>
      <c r="AC550" s="88"/>
      <c r="AD550" s="88"/>
      <c r="AE550" s="89"/>
      <c r="AF550" s="86"/>
      <c r="AG550" s="86"/>
      <c r="AH550" s="86"/>
      <c r="AI550" s="89"/>
      <c r="AJ550" s="89"/>
      <c r="AL550" s="87"/>
      <c r="AM550" s="86"/>
      <c r="AP550" s="87"/>
      <c r="AT550" s="90"/>
      <c r="AX550" s="91"/>
      <c r="AY550" s="91"/>
      <c r="AZ550" s="91"/>
      <c r="BA550" s="91"/>
      <c r="BB550" s="91"/>
      <c r="BC550" s="91"/>
      <c r="BD550" s="91"/>
      <c r="BE550" s="91"/>
      <c r="BF550" s="91"/>
      <c r="BG550" s="91"/>
      <c r="BH550" s="91"/>
      <c r="BI550" s="91"/>
      <c r="BJ550" s="91"/>
    </row>
    <row r="551" spans="5:62" s="85" customFormat="1" x14ac:dyDescent="0.2">
      <c r="E551" s="86"/>
      <c r="F551" s="86"/>
      <c r="G551" s="87"/>
      <c r="J551" s="86"/>
      <c r="K551" s="86"/>
      <c r="M551" s="86"/>
      <c r="O551" s="86"/>
      <c r="P551" s="88"/>
      <c r="Q551" s="86"/>
      <c r="W551" s="86"/>
      <c r="X551" s="86"/>
      <c r="Z551" s="86"/>
      <c r="AC551" s="88"/>
      <c r="AD551" s="88"/>
      <c r="AE551" s="89"/>
      <c r="AF551" s="86"/>
      <c r="AG551" s="86"/>
      <c r="AH551" s="86"/>
      <c r="AI551" s="89"/>
      <c r="AJ551" s="89"/>
      <c r="AL551" s="87"/>
      <c r="AM551" s="86"/>
      <c r="AP551" s="87"/>
      <c r="AT551" s="90"/>
      <c r="AX551" s="91"/>
      <c r="AY551" s="91"/>
      <c r="AZ551" s="91"/>
      <c r="BA551" s="91"/>
      <c r="BB551" s="91"/>
      <c r="BC551" s="91"/>
      <c r="BD551" s="91"/>
      <c r="BE551" s="91"/>
      <c r="BF551" s="91"/>
      <c r="BG551" s="91"/>
      <c r="BH551" s="91"/>
      <c r="BI551" s="91"/>
      <c r="BJ551" s="91"/>
    </row>
    <row r="552" spans="5:62" s="85" customFormat="1" x14ac:dyDescent="0.2">
      <c r="E552" s="86"/>
      <c r="F552" s="86"/>
      <c r="G552" s="87"/>
      <c r="J552" s="86"/>
      <c r="K552" s="86"/>
      <c r="M552" s="86"/>
      <c r="O552" s="86"/>
      <c r="P552" s="88"/>
      <c r="Q552" s="86"/>
      <c r="W552" s="86"/>
      <c r="X552" s="86"/>
      <c r="Z552" s="86"/>
      <c r="AC552" s="88"/>
      <c r="AD552" s="88"/>
      <c r="AE552" s="89"/>
      <c r="AF552" s="86"/>
      <c r="AG552" s="86"/>
      <c r="AH552" s="86"/>
      <c r="AI552" s="89"/>
      <c r="AJ552" s="89"/>
      <c r="AL552" s="87"/>
      <c r="AM552" s="86"/>
      <c r="AP552" s="87"/>
      <c r="AT552" s="90"/>
      <c r="AX552" s="91"/>
      <c r="AY552" s="91"/>
      <c r="AZ552" s="91"/>
      <c r="BA552" s="91"/>
      <c r="BB552" s="91"/>
      <c r="BC552" s="91"/>
      <c r="BD552" s="91"/>
      <c r="BE552" s="91"/>
      <c r="BF552" s="91"/>
      <c r="BG552" s="91"/>
      <c r="BH552" s="91"/>
      <c r="BI552" s="91"/>
      <c r="BJ552" s="91"/>
    </row>
    <row r="553" spans="5:62" s="85" customFormat="1" x14ac:dyDescent="0.2">
      <c r="E553" s="86"/>
      <c r="F553" s="86"/>
      <c r="G553" s="87"/>
      <c r="J553" s="86"/>
      <c r="K553" s="86"/>
      <c r="M553" s="86"/>
      <c r="O553" s="86"/>
      <c r="P553" s="88"/>
      <c r="Q553" s="86"/>
      <c r="W553" s="86"/>
      <c r="X553" s="86"/>
      <c r="Z553" s="86"/>
      <c r="AC553" s="88"/>
      <c r="AD553" s="88"/>
      <c r="AE553" s="89"/>
      <c r="AF553" s="86"/>
      <c r="AG553" s="86"/>
      <c r="AH553" s="86"/>
      <c r="AI553" s="89"/>
      <c r="AJ553" s="89"/>
      <c r="AL553" s="87"/>
      <c r="AM553" s="86"/>
      <c r="AP553" s="87"/>
      <c r="AT553" s="90"/>
      <c r="AX553" s="91"/>
      <c r="AY553" s="91"/>
      <c r="AZ553" s="91"/>
      <c r="BA553" s="91"/>
      <c r="BB553" s="91"/>
      <c r="BC553" s="91"/>
      <c r="BD553" s="91"/>
      <c r="BE553" s="91"/>
      <c r="BF553" s="91"/>
      <c r="BG553" s="91"/>
      <c r="BH553" s="91"/>
      <c r="BI553" s="91"/>
      <c r="BJ553" s="91"/>
    </row>
    <row r="554" spans="5:62" s="85" customFormat="1" x14ac:dyDescent="0.2">
      <c r="E554" s="86"/>
      <c r="F554" s="86"/>
      <c r="G554" s="87"/>
      <c r="J554" s="86"/>
      <c r="K554" s="86"/>
      <c r="M554" s="86"/>
      <c r="O554" s="86"/>
      <c r="P554" s="88"/>
      <c r="Q554" s="86"/>
      <c r="W554" s="86"/>
      <c r="X554" s="86"/>
      <c r="Z554" s="86"/>
      <c r="AC554" s="88"/>
      <c r="AD554" s="88"/>
      <c r="AE554" s="89"/>
      <c r="AF554" s="86"/>
      <c r="AG554" s="86"/>
      <c r="AH554" s="86"/>
      <c r="AI554" s="89"/>
      <c r="AJ554" s="89"/>
      <c r="AL554" s="87"/>
      <c r="AM554" s="86"/>
      <c r="AP554" s="87"/>
      <c r="AT554" s="90"/>
      <c r="AX554" s="91"/>
      <c r="AY554" s="91"/>
      <c r="AZ554" s="91"/>
      <c r="BA554" s="91"/>
      <c r="BB554" s="91"/>
      <c r="BC554" s="91"/>
      <c r="BD554" s="91"/>
      <c r="BE554" s="91"/>
      <c r="BF554" s="91"/>
      <c r="BG554" s="91"/>
      <c r="BH554" s="91"/>
      <c r="BI554" s="91"/>
      <c r="BJ554" s="91"/>
    </row>
    <row r="555" spans="5:62" s="85" customFormat="1" x14ac:dyDescent="0.2">
      <c r="E555" s="86"/>
      <c r="F555" s="86"/>
      <c r="G555" s="87"/>
      <c r="J555" s="86"/>
      <c r="K555" s="86"/>
      <c r="M555" s="86"/>
      <c r="O555" s="86"/>
      <c r="P555" s="88"/>
      <c r="Q555" s="86"/>
      <c r="W555" s="86"/>
      <c r="X555" s="86"/>
      <c r="Z555" s="86"/>
      <c r="AC555" s="88"/>
      <c r="AD555" s="88"/>
      <c r="AE555" s="89"/>
      <c r="AF555" s="86"/>
      <c r="AG555" s="86"/>
      <c r="AH555" s="86"/>
      <c r="AI555" s="89"/>
      <c r="AJ555" s="89"/>
      <c r="AL555" s="87"/>
      <c r="AM555" s="86"/>
      <c r="AP555" s="87"/>
      <c r="AT555" s="90"/>
      <c r="AX555" s="91"/>
      <c r="AY555" s="91"/>
      <c r="AZ555" s="91"/>
      <c r="BA555" s="91"/>
      <c r="BB555" s="91"/>
      <c r="BC555" s="91"/>
      <c r="BD555" s="91"/>
      <c r="BE555" s="91"/>
      <c r="BF555" s="91"/>
      <c r="BG555" s="91"/>
      <c r="BH555" s="91"/>
      <c r="BI555" s="91"/>
      <c r="BJ555" s="91"/>
    </row>
    <row r="556" spans="5:62" s="85" customFormat="1" x14ac:dyDescent="0.2">
      <c r="E556" s="86"/>
      <c r="F556" s="86"/>
      <c r="G556" s="87"/>
      <c r="J556" s="86"/>
      <c r="K556" s="86"/>
      <c r="M556" s="86"/>
      <c r="O556" s="86"/>
      <c r="P556" s="88"/>
      <c r="Q556" s="86"/>
      <c r="W556" s="86"/>
      <c r="X556" s="86"/>
      <c r="Z556" s="86"/>
      <c r="AC556" s="88"/>
      <c r="AD556" s="88"/>
      <c r="AE556" s="89"/>
      <c r="AF556" s="86"/>
      <c r="AG556" s="86"/>
      <c r="AH556" s="86"/>
      <c r="AI556" s="89"/>
      <c r="AJ556" s="89"/>
      <c r="AL556" s="87"/>
      <c r="AM556" s="86"/>
      <c r="AP556" s="87"/>
      <c r="AT556" s="90"/>
      <c r="AX556" s="91"/>
      <c r="AY556" s="91"/>
      <c r="AZ556" s="91"/>
      <c r="BA556" s="91"/>
      <c r="BB556" s="91"/>
      <c r="BC556" s="91"/>
      <c r="BD556" s="91"/>
      <c r="BE556" s="91"/>
      <c r="BF556" s="91"/>
      <c r="BG556" s="91"/>
      <c r="BH556" s="91"/>
      <c r="BI556" s="91"/>
      <c r="BJ556" s="91"/>
    </row>
    <row r="557" spans="5:62" s="85" customFormat="1" x14ac:dyDescent="0.2">
      <c r="E557" s="86"/>
      <c r="F557" s="86"/>
      <c r="G557" s="87"/>
      <c r="J557" s="86"/>
      <c r="K557" s="86"/>
      <c r="M557" s="86"/>
      <c r="O557" s="86"/>
      <c r="P557" s="88"/>
      <c r="Q557" s="86"/>
      <c r="W557" s="86"/>
      <c r="X557" s="86"/>
      <c r="Z557" s="86"/>
      <c r="AC557" s="88"/>
      <c r="AD557" s="88"/>
      <c r="AE557" s="89"/>
      <c r="AF557" s="86"/>
      <c r="AG557" s="86"/>
      <c r="AH557" s="86"/>
      <c r="AI557" s="89"/>
      <c r="AJ557" s="89"/>
      <c r="AL557" s="87"/>
      <c r="AM557" s="86"/>
      <c r="AP557" s="87"/>
      <c r="AT557" s="90"/>
      <c r="AX557" s="91"/>
      <c r="AY557" s="91"/>
      <c r="AZ557" s="91"/>
      <c r="BA557" s="91"/>
      <c r="BB557" s="91"/>
      <c r="BC557" s="91"/>
      <c r="BD557" s="91"/>
      <c r="BE557" s="91"/>
      <c r="BF557" s="91"/>
      <c r="BG557" s="91"/>
      <c r="BH557" s="91"/>
      <c r="BI557" s="91"/>
      <c r="BJ557" s="91"/>
    </row>
    <row r="558" spans="5:62" s="85" customFormat="1" x14ac:dyDescent="0.2">
      <c r="E558" s="86"/>
      <c r="F558" s="86"/>
      <c r="G558" s="87"/>
      <c r="J558" s="86"/>
      <c r="K558" s="86"/>
      <c r="M558" s="86"/>
      <c r="O558" s="86"/>
      <c r="P558" s="88"/>
      <c r="Q558" s="86"/>
      <c r="W558" s="86"/>
      <c r="X558" s="86"/>
      <c r="Z558" s="86"/>
      <c r="AC558" s="88"/>
      <c r="AD558" s="88"/>
      <c r="AE558" s="89"/>
      <c r="AF558" s="86"/>
      <c r="AG558" s="86"/>
      <c r="AH558" s="86"/>
      <c r="AI558" s="89"/>
      <c r="AJ558" s="89"/>
      <c r="AL558" s="87"/>
      <c r="AM558" s="86"/>
      <c r="AP558" s="87"/>
      <c r="AT558" s="90"/>
      <c r="AX558" s="91"/>
      <c r="AY558" s="91"/>
      <c r="AZ558" s="91"/>
      <c r="BA558" s="91"/>
      <c r="BB558" s="91"/>
      <c r="BC558" s="91"/>
      <c r="BD558" s="91"/>
      <c r="BE558" s="91"/>
      <c r="BF558" s="91"/>
      <c r="BG558" s="91"/>
      <c r="BH558" s="91"/>
      <c r="BI558" s="91"/>
      <c r="BJ558" s="91"/>
    </row>
    <row r="559" spans="5:62" s="85" customFormat="1" x14ac:dyDescent="0.2">
      <c r="E559" s="86"/>
      <c r="F559" s="86"/>
      <c r="G559" s="87"/>
      <c r="J559" s="86"/>
      <c r="K559" s="86"/>
      <c r="M559" s="86"/>
      <c r="O559" s="86"/>
      <c r="P559" s="88"/>
      <c r="Q559" s="86"/>
      <c r="W559" s="86"/>
      <c r="X559" s="86"/>
      <c r="Z559" s="86"/>
      <c r="AC559" s="88"/>
      <c r="AD559" s="88"/>
      <c r="AE559" s="89"/>
      <c r="AF559" s="86"/>
      <c r="AG559" s="86"/>
      <c r="AH559" s="86"/>
      <c r="AI559" s="89"/>
      <c r="AJ559" s="89"/>
      <c r="AL559" s="87"/>
      <c r="AM559" s="86"/>
      <c r="AP559" s="87"/>
      <c r="AT559" s="90"/>
      <c r="AX559" s="91"/>
      <c r="AY559" s="91"/>
      <c r="AZ559" s="91"/>
      <c r="BA559" s="91"/>
      <c r="BB559" s="91"/>
      <c r="BC559" s="91"/>
      <c r="BD559" s="91"/>
      <c r="BE559" s="91"/>
      <c r="BF559" s="91"/>
      <c r="BG559" s="91"/>
      <c r="BH559" s="91"/>
      <c r="BI559" s="91"/>
      <c r="BJ559" s="91"/>
    </row>
    <row r="560" spans="5:62" s="85" customFormat="1" x14ac:dyDescent="0.2">
      <c r="E560" s="86"/>
      <c r="F560" s="86"/>
      <c r="G560" s="87"/>
      <c r="J560" s="86"/>
      <c r="K560" s="86"/>
      <c r="M560" s="86"/>
      <c r="O560" s="86"/>
      <c r="P560" s="88"/>
      <c r="Q560" s="86"/>
      <c r="W560" s="86"/>
      <c r="X560" s="86"/>
      <c r="Z560" s="86"/>
      <c r="AC560" s="88"/>
      <c r="AD560" s="88"/>
      <c r="AE560" s="89"/>
      <c r="AF560" s="86"/>
      <c r="AG560" s="86"/>
      <c r="AH560" s="86"/>
      <c r="AI560" s="89"/>
      <c r="AJ560" s="89"/>
      <c r="AL560" s="87"/>
      <c r="AM560" s="86"/>
      <c r="AP560" s="87"/>
      <c r="AT560" s="90"/>
      <c r="AX560" s="91"/>
      <c r="AY560" s="91"/>
      <c r="AZ560" s="91"/>
      <c r="BA560" s="91"/>
      <c r="BB560" s="91"/>
      <c r="BC560" s="91"/>
      <c r="BD560" s="91"/>
      <c r="BE560" s="91"/>
      <c r="BF560" s="91"/>
      <c r="BG560" s="91"/>
      <c r="BH560" s="91"/>
      <c r="BI560" s="91"/>
      <c r="BJ560" s="91"/>
    </row>
    <row r="561" spans="5:62" s="85" customFormat="1" x14ac:dyDescent="0.2">
      <c r="E561" s="86"/>
      <c r="F561" s="86"/>
      <c r="G561" s="87"/>
      <c r="J561" s="86"/>
      <c r="K561" s="86"/>
      <c r="M561" s="86"/>
      <c r="O561" s="86"/>
      <c r="P561" s="88"/>
      <c r="Q561" s="86"/>
      <c r="W561" s="86"/>
      <c r="X561" s="86"/>
      <c r="Z561" s="86"/>
      <c r="AC561" s="88"/>
      <c r="AD561" s="88"/>
      <c r="AE561" s="89"/>
      <c r="AF561" s="86"/>
      <c r="AG561" s="86"/>
      <c r="AH561" s="86"/>
      <c r="AI561" s="89"/>
      <c r="AJ561" s="89"/>
      <c r="AL561" s="87"/>
      <c r="AM561" s="86"/>
      <c r="AP561" s="87"/>
      <c r="AT561" s="90"/>
      <c r="AX561" s="91"/>
      <c r="AY561" s="91"/>
      <c r="AZ561" s="91"/>
      <c r="BA561" s="91"/>
      <c r="BB561" s="91"/>
      <c r="BC561" s="91"/>
      <c r="BD561" s="91"/>
      <c r="BE561" s="91"/>
      <c r="BF561" s="91"/>
      <c r="BG561" s="91"/>
      <c r="BH561" s="91"/>
      <c r="BI561" s="91"/>
      <c r="BJ561" s="91"/>
    </row>
    <row r="562" spans="5:62" s="85" customFormat="1" x14ac:dyDescent="0.2">
      <c r="E562" s="86"/>
      <c r="F562" s="86"/>
      <c r="G562" s="87"/>
      <c r="J562" s="86"/>
      <c r="K562" s="86"/>
      <c r="M562" s="86"/>
      <c r="O562" s="86"/>
      <c r="P562" s="88"/>
      <c r="Q562" s="86"/>
      <c r="W562" s="86"/>
      <c r="X562" s="86"/>
      <c r="Z562" s="86"/>
      <c r="AC562" s="88"/>
      <c r="AD562" s="88"/>
      <c r="AE562" s="89"/>
      <c r="AF562" s="86"/>
      <c r="AG562" s="86"/>
      <c r="AH562" s="86"/>
      <c r="AI562" s="89"/>
      <c r="AJ562" s="89"/>
      <c r="AL562" s="87"/>
      <c r="AM562" s="86"/>
      <c r="AP562" s="87"/>
      <c r="AT562" s="90"/>
      <c r="AX562" s="91"/>
      <c r="AY562" s="91"/>
      <c r="AZ562" s="91"/>
      <c r="BA562" s="91"/>
      <c r="BB562" s="91"/>
      <c r="BC562" s="91"/>
      <c r="BD562" s="91"/>
      <c r="BE562" s="91"/>
      <c r="BF562" s="91"/>
      <c r="BG562" s="91"/>
      <c r="BH562" s="91"/>
      <c r="BI562" s="91"/>
      <c r="BJ562" s="91"/>
    </row>
    <row r="563" spans="5:62" s="85" customFormat="1" x14ac:dyDescent="0.2">
      <c r="E563" s="86"/>
      <c r="F563" s="86"/>
      <c r="G563" s="87"/>
      <c r="J563" s="86"/>
      <c r="K563" s="86"/>
      <c r="M563" s="86"/>
      <c r="O563" s="86"/>
      <c r="P563" s="88"/>
      <c r="Q563" s="86"/>
      <c r="W563" s="86"/>
      <c r="X563" s="86"/>
      <c r="Z563" s="86"/>
      <c r="AC563" s="88"/>
      <c r="AD563" s="88"/>
      <c r="AE563" s="89"/>
      <c r="AF563" s="86"/>
      <c r="AG563" s="86"/>
      <c r="AH563" s="86"/>
      <c r="AI563" s="89"/>
      <c r="AJ563" s="89"/>
      <c r="AL563" s="87"/>
      <c r="AM563" s="86"/>
      <c r="AP563" s="87"/>
      <c r="AT563" s="90"/>
      <c r="AX563" s="91"/>
      <c r="AY563" s="91"/>
      <c r="AZ563" s="91"/>
      <c r="BA563" s="91"/>
      <c r="BB563" s="91"/>
      <c r="BC563" s="91"/>
      <c r="BD563" s="91"/>
      <c r="BE563" s="91"/>
      <c r="BF563" s="91"/>
      <c r="BG563" s="91"/>
      <c r="BH563" s="91"/>
      <c r="BI563" s="91"/>
      <c r="BJ563" s="91"/>
    </row>
    <row r="564" spans="5:62" s="85" customFormat="1" x14ac:dyDescent="0.2">
      <c r="E564" s="86"/>
      <c r="F564" s="86"/>
      <c r="G564" s="87"/>
      <c r="J564" s="86"/>
      <c r="K564" s="86"/>
      <c r="M564" s="86"/>
      <c r="O564" s="86"/>
      <c r="P564" s="88"/>
      <c r="Q564" s="86"/>
      <c r="W564" s="86"/>
      <c r="X564" s="86"/>
      <c r="Z564" s="86"/>
      <c r="AC564" s="88"/>
      <c r="AD564" s="88"/>
      <c r="AE564" s="89"/>
      <c r="AF564" s="86"/>
      <c r="AG564" s="86"/>
      <c r="AH564" s="86"/>
      <c r="AI564" s="89"/>
      <c r="AJ564" s="89"/>
      <c r="AL564" s="87"/>
      <c r="AM564" s="86"/>
      <c r="AP564" s="87"/>
      <c r="AT564" s="90"/>
      <c r="AX564" s="91"/>
      <c r="AY564" s="91"/>
      <c r="AZ564" s="91"/>
      <c r="BA564" s="91"/>
      <c r="BB564" s="91"/>
      <c r="BC564" s="91"/>
      <c r="BD564" s="91"/>
      <c r="BE564" s="91"/>
      <c r="BF564" s="91"/>
      <c r="BG564" s="91"/>
      <c r="BH564" s="91"/>
      <c r="BI564" s="91"/>
      <c r="BJ564" s="91"/>
    </row>
    <row r="565" spans="5:62" s="85" customFormat="1" x14ac:dyDescent="0.2">
      <c r="E565" s="86"/>
      <c r="F565" s="86"/>
      <c r="G565" s="87"/>
      <c r="J565" s="86"/>
      <c r="K565" s="86"/>
      <c r="M565" s="86"/>
      <c r="O565" s="86"/>
      <c r="P565" s="88"/>
      <c r="Q565" s="86"/>
      <c r="W565" s="86"/>
      <c r="X565" s="86"/>
      <c r="Z565" s="86"/>
      <c r="AC565" s="88"/>
      <c r="AD565" s="88"/>
      <c r="AE565" s="89"/>
      <c r="AF565" s="86"/>
      <c r="AG565" s="86"/>
      <c r="AH565" s="86"/>
      <c r="AI565" s="89"/>
      <c r="AJ565" s="89"/>
      <c r="AL565" s="87"/>
      <c r="AM565" s="86"/>
      <c r="AP565" s="87"/>
      <c r="AT565" s="90"/>
      <c r="AX565" s="91"/>
      <c r="AY565" s="91"/>
      <c r="AZ565" s="91"/>
      <c r="BA565" s="91"/>
      <c r="BB565" s="91"/>
      <c r="BC565" s="91"/>
      <c r="BD565" s="91"/>
      <c r="BE565" s="91"/>
      <c r="BF565" s="91"/>
      <c r="BG565" s="91"/>
      <c r="BH565" s="91"/>
      <c r="BI565" s="91"/>
      <c r="BJ565" s="91"/>
    </row>
    <row r="566" spans="5:62" s="85" customFormat="1" x14ac:dyDescent="0.2">
      <c r="E566" s="86"/>
      <c r="F566" s="86"/>
      <c r="G566" s="87"/>
      <c r="J566" s="86"/>
      <c r="K566" s="86"/>
      <c r="M566" s="86"/>
      <c r="O566" s="86"/>
      <c r="P566" s="88"/>
      <c r="Q566" s="86"/>
      <c r="W566" s="86"/>
      <c r="X566" s="86"/>
      <c r="Z566" s="86"/>
      <c r="AC566" s="88"/>
      <c r="AD566" s="88"/>
      <c r="AE566" s="89"/>
      <c r="AF566" s="86"/>
      <c r="AG566" s="86"/>
      <c r="AH566" s="86"/>
      <c r="AI566" s="89"/>
      <c r="AJ566" s="89"/>
      <c r="AL566" s="87"/>
      <c r="AM566" s="86"/>
      <c r="AP566" s="87"/>
      <c r="AT566" s="90"/>
      <c r="AX566" s="91"/>
      <c r="AY566" s="91"/>
      <c r="AZ566" s="91"/>
      <c r="BA566" s="91"/>
      <c r="BB566" s="91"/>
      <c r="BC566" s="91"/>
      <c r="BD566" s="91"/>
      <c r="BE566" s="91"/>
      <c r="BF566" s="91"/>
      <c r="BG566" s="91"/>
      <c r="BH566" s="91"/>
      <c r="BI566" s="91"/>
      <c r="BJ566" s="91"/>
    </row>
    <row r="567" spans="5:62" s="85" customFormat="1" x14ac:dyDescent="0.2">
      <c r="E567" s="86"/>
      <c r="F567" s="86"/>
      <c r="G567" s="87"/>
      <c r="J567" s="86"/>
      <c r="K567" s="86"/>
      <c r="M567" s="86"/>
      <c r="O567" s="86"/>
      <c r="P567" s="88"/>
      <c r="Q567" s="86"/>
      <c r="W567" s="86"/>
      <c r="X567" s="86"/>
      <c r="Z567" s="86"/>
      <c r="AC567" s="88"/>
      <c r="AD567" s="88"/>
      <c r="AE567" s="89"/>
      <c r="AF567" s="86"/>
      <c r="AG567" s="86"/>
      <c r="AH567" s="86"/>
      <c r="AI567" s="89"/>
      <c r="AJ567" s="89"/>
      <c r="AL567" s="87"/>
      <c r="AM567" s="86"/>
      <c r="AP567" s="87"/>
      <c r="AT567" s="90"/>
      <c r="AX567" s="91"/>
      <c r="AY567" s="91"/>
      <c r="AZ567" s="91"/>
      <c r="BA567" s="91"/>
      <c r="BB567" s="91"/>
      <c r="BC567" s="91"/>
      <c r="BD567" s="91"/>
      <c r="BE567" s="91"/>
      <c r="BF567" s="91"/>
      <c r="BG567" s="91"/>
      <c r="BH567" s="91"/>
      <c r="BI567" s="91"/>
      <c r="BJ567" s="91"/>
    </row>
    <row r="568" spans="5:62" s="85" customFormat="1" x14ac:dyDescent="0.2">
      <c r="E568" s="86"/>
      <c r="F568" s="86"/>
      <c r="G568" s="87"/>
      <c r="J568" s="86"/>
      <c r="K568" s="86"/>
      <c r="M568" s="86"/>
      <c r="O568" s="86"/>
      <c r="P568" s="88"/>
      <c r="Q568" s="86"/>
      <c r="W568" s="86"/>
      <c r="X568" s="86"/>
      <c r="Z568" s="86"/>
      <c r="AC568" s="88"/>
      <c r="AD568" s="88"/>
      <c r="AE568" s="89"/>
      <c r="AF568" s="86"/>
      <c r="AG568" s="86"/>
      <c r="AH568" s="86"/>
      <c r="AI568" s="89"/>
      <c r="AJ568" s="89"/>
      <c r="AL568" s="87"/>
      <c r="AM568" s="86"/>
      <c r="AP568" s="87"/>
      <c r="AT568" s="90"/>
      <c r="AX568" s="91"/>
      <c r="AY568" s="91"/>
      <c r="AZ568" s="91"/>
      <c r="BA568" s="91"/>
      <c r="BB568" s="91"/>
      <c r="BC568" s="91"/>
      <c r="BD568" s="91"/>
      <c r="BE568" s="91"/>
      <c r="BF568" s="91"/>
      <c r="BG568" s="91"/>
      <c r="BH568" s="91"/>
      <c r="BI568" s="91"/>
      <c r="BJ568" s="91"/>
    </row>
    <row r="569" spans="5:62" s="85" customFormat="1" x14ac:dyDescent="0.2">
      <c r="E569" s="86"/>
      <c r="F569" s="86"/>
      <c r="G569" s="87"/>
      <c r="J569" s="86"/>
      <c r="K569" s="86"/>
      <c r="M569" s="86"/>
      <c r="O569" s="86"/>
      <c r="P569" s="88"/>
      <c r="Q569" s="86"/>
      <c r="W569" s="86"/>
      <c r="X569" s="86"/>
      <c r="Z569" s="86"/>
      <c r="AC569" s="88"/>
      <c r="AD569" s="88"/>
      <c r="AE569" s="89"/>
      <c r="AF569" s="86"/>
      <c r="AG569" s="86"/>
      <c r="AH569" s="86"/>
      <c r="AI569" s="89"/>
      <c r="AJ569" s="89"/>
      <c r="AL569" s="87"/>
      <c r="AM569" s="86"/>
      <c r="AP569" s="87"/>
      <c r="AT569" s="90"/>
      <c r="AX569" s="91"/>
      <c r="AY569" s="91"/>
      <c r="AZ569" s="91"/>
      <c r="BA569" s="91"/>
      <c r="BB569" s="91"/>
      <c r="BC569" s="91"/>
      <c r="BD569" s="91"/>
      <c r="BE569" s="91"/>
      <c r="BF569" s="91"/>
      <c r="BG569" s="91"/>
      <c r="BH569" s="91"/>
      <c r="BI569" s="91"/>
      <c r="BJ569" s="91"/>
    </row>
    <row r="570" spans="5:62" s="85" customFormat="1" x14ac:dyDescent="0.2">
      <c r="E570" s="86"/>
      <c r="F570" s="86"/>
      <c r="G570" s="87"/>
      <c r="J570" s="86"/>
      <c r="K570" s="86"/>
      <c r="M570" s="86"/>
      <c r="O570" s="86"/>
      <c r="P570" s="88"/>
      <c r="Q570" s="86"/>
      <c r="W570" s="86"/>
      <c r="X570" s="86"/>
      <c r="Z570" s="86"/>
      <c r="AC570" s="88"/>
      <c r="AD570" s="88"/>
      <c r="AE570" s="89"/>
      <c r="AF570" s="86"/>
      <c r="AG570" s="86"/>
      <c r="AH570" s="86"/>
      <c r="AI570" s="89"/>
      <c r="AJ570" s="89"/>
      <c r="AL570" s="87"/>
      <c r="AM570" s="86"/>
      <c r="AP570" s="87"/>
      <c r="AT570" s="90"/>
      <c r="AX570" s="91"/>
      <c r="AY570" s="91"/>
      <c r="AZ570" s="91"/>
      <c r="BA570" s="91"/>
      <c r="BB570" s="91"/>
      <c r="BC570" s="91"/>
      <c r="BD570" s="91"/>
      <c r="BE570" s="91"/>
      <c r="BF570" s="91"/>
      <c r="BG570" s="91"/>
      <c r="BH570" s="91"/>
      <c r="BI570" s="91"/>
      <c r="BJ570" s="91"/>
    </row>
    <row r="571" spans="5:62" s="85" customFormat="1" x14ac:dyDescent="0.2">
      <c r="E571" s="86"/>
      <c r="F571" s="86"/>
      <c r="G571" s="87"/>
      <c r="J571" s="86"/>
      <c r="K571" s="86"/>
      <c r="M571" s="86"/>
      <c r="O571" s="86"/>
      <c r="P571" s="88"/>
      <c r="Q571" s="86"/>
      <c r="W571" s="86"/>
      <c r="X571" s="86"/>
      <c r="Z571" s="86"/>
      <c r="AC571" s="88"/>
      <c r="AD571" s="88"/>
      <c r="AE571" s="89"/>
      <c r="AF571" s="86"/>
      <c r="AG571" s="86"/>
      <c r="AH571" s="86"/>
      <c r="AI571" s="89"/>
      <c r="AJ571" s="89"/>
      <c r="AL571" s="87"/>
      <c r="AM571" s="86"/>
      <c r="AP571" s="87"/>
      <c r="AT571" s="90"/>
      <c r="AX571" s="91"/>
      <c r="AY571" s="91"/>
      <c r="AZ571" s="91"/>
      <c r="BA571" s="91"/>
      <c r="BB571" s="91"/>
      <c r="BC571" s="91"/>
      <c r="BD571" s="91"/>
      <c r="BE571" s="91"/>
      <c r="BF571" s="91"/>
      <c r="BG571" s="91"/>
      <c r="BH571" s="91"/>
      <c r="BI571" s="91"/>
      <c r="BJ571" s="91"/>
    </row>
    <row r="572" spans="5:62" s="85" customFormat="1" x14ac:dyDescent="0.2">
      <c r="E572" s="86"/>
      <c r="F572" s="86"/>
      <c r="G572" s="87"/>
      <c r="J572" s="86"/>
      <c r="K572" s="86"/>
      <c r="M572" s="86"/>
      <c r="O572" s="86"/>
      <c r="P572" s="88"/>
      <c r="Q572" s="86"/>
      <c r="W572" s="86"/>
      <c r="X572" s="86"/>
      <c r="Z572" s="86"/>
      <c r="AC572" s="88"/>
      <c r="AD572" s="88"/>
      <c r="AE572" s="89"/>
      <c r="AF572" s="86"/>
      <c r="AG572" s="86"/>
      <c r="AH572" s="86"/>
      <c r="AI572" s="89"/>
      <c r="AJ572" s="89"/>
      <c r="AL572" s="87"/>
      <c r="AM572" s="86"/>
      <c r="AP572" s="87"/>
      <c r="AT572" s="90"/>
      <c r="AX572" s="91"/>
      <c r="AY572" s="91"/>
      <c r="AZ572" s="91"/>
      <c r="BA572" s="91"/>
      <c r="BB572" s="91"/>
      <c r="BC572" s="91"/>
      <c r="BD572" s="91"/>
      <c r="BE572" s="91"/>
      <c r="BF572" s="91"/>
      <c r="BG572" s="91"/>
      <c r="BH572" s="91"/>
      <c r="BI572" s="91"/>
      <c r="BJ572" s="91"/>
    </row>
    <row r="573" spans="5:62" s="85" customFormat="1" x14ac:dyDescent="0.2">
      <c r="E573" s="86"/>
      <c r="F573" s="86"/>
      <c r="G573" s="87"/>
      <c r="J573" s="86"/>
      <c r="K573" s="86"/>
      <c r="M573" s="86"/>
      <c r="O573" s="86"/>
      <c r="P573" s="88"/>
      <c r="Q573" s="86"/>
      <c r="W573" s="86"/>
      <c r="X573" s="86"/>
      <c r="Z573" s="86"/>
      <c r="AC573" s="88"/>
      <c r="AD573" s="88"/>
      <c r="AE573" s="89"/>
      <c r="AF573" s="86"/>
      <c r="AG573" s="86"/>
      <c r="AH573" s="86"/>
      <c r="AI573" s="89"/>
      <c r="AJ573" s="89"/>
      <c r="AL573" s="87"/>
      <c r="AM573" s="86"/>
      <c r="AP573" s="87"/>
      <c r="AT573" s="90"/>
      <c r="AX573" s="91"/>
      <c r="AY573" s="91"/>
      <c r="AZ573" s="91"/>
      <c r="BA573" s="91"/>
      <c r="BB573" s="91"/>
      <c r="BC573" s="91"/>
      <c r="BD573" s="91"/>
      <c r="BE573" s="91"/>
      <c r="BF573" s="91"/>
      <c r="BG573" s="91"/>
      <c r="BH573" s="91"/>
      <c r="BI573" s="91"/>
      <c r="BJ573" s="91"/>
    </row>
    <row r="574" spans="5:62" s="85" customFormat="1" x14ac:dyDescent="0.2">
      <c r="E574" s="86"/>
      <c r="F574" s="86"/>
      <c r="G574" s="87"/>
      <c r="J574" s="86"/>
      <c r="K574" s="86"/>
      <c r="M574" s="86"/>
      <c r="O574" s="86"/>
      <c r="P574" s="88"/>
      <c r="Q574" s="86"/>
      <c r="W574" s="86"/>
      <c r="X574" s="86"/>
      <c r="Z574" s="86"/>
      <c r="AC574" s="88"/>
      <c r="AD574" s="88"/>
      <c r="AE574" s="89"/>
      <c r="AF574" s="86"/>
      <c r="AG574" s="86"/>
      <c r="AH574" s="86"/>
      <c r="AI574" s="89"/>
      <c r="AJ574" s="89"/>
      <c r="AL574" s="87"/>
      <c r="AM574" s="86"/>
      <c r="AP574" s="87"/>
      <c r="AT574" s="90"/>
      <c r="AX574" s="91"/>
      <c r="AY574" s="91"/>
      <c r="AZ574" s="91"/>
      <c r="BA574" s="91"/>
      <c r="BB574" s="91"/>
      <c r="BC574" s="91"/>
      <c r="BD574" s="91"/>
      <c r="BE574" s="91"/>
      <c r="BF574" s="91"/>
      <c r="BG574" s="91"/>
      <c r="BH574" s="91"/>
      <c r="BI574" s="91"/>
      <c r="BJ574" s="91"/>
    </row>
    <row r="575" spans="5:62" s="85" customFormat="1" x14ac:dyDescent="0.2">
      <c r="E575" s="86"/>
      <c r="F575" s="86"/>
      <c r="G575" s="87"/>
      <c r="J575" s="86"/>
      <c r="K575" s="86"/>
      <c r="M575" s="86"/>
      <c r="O575" s="86"/>
      <c r="P575" s="88"/>
      <c r="Q575" s="86"/>
      <c r="W575" s="86"/>
      <c r="X575" s="86"/>
      <c r="Z575" s="86"/>
      <c r="AC575" s="88"/>
      <c r="AD575" s="88"/>
      <c r="AE575" s="89"/>
      <c r="AF575" s="86"/>
      <c r="AG575" s="86"/>
      <c r="AH575" s="86"/>
      <c r="AI575" s="89"/>
      <c r="AJ575" s="89"/>
      <c r="AL575" s="87"/>
      <c r="AM575" s="86"/>
      <c r="AP575" s="87"/>
      <c r="AT575" s="90"/>
      <c r="AX575" s="91"/>
      <c r="AY575" s="91"/>
      <c r="AZ575" s="91"/>
      <c r="BA575" s="91"/>
      <c r="BB575" s="91"/>
      <c r="BC575" s="91"/>
      <c r="BD575" s="91"/>
      <c r="BE575" s="91"/>
      <c r="BF575" s="91"/>
      <c r="BG575" s="91"/>
      <c r="BH575" s="91"/>
      <c r="BI575" s="91"/>
      <c r="BJ575" s="91"/>
    </row>
    <row r="576" spans="5:62" s="85" customFormat="1" x14ac:dyDescent="0.2">
      <c r="E576" s="86"/>
      <c r="F576" s="86"/>
      <c r="G576" s="87"/>
      <c r="J576" s="86"/>
      <c r="K576" s="86"/>
      <c r="M576" s="86"/>
      <c r="O576" s="86"/>
      <c r="P576" s="88"/>
      <c r="Q576" s="86"/>
      <c r="W576" s="86"/>
      <c r="X576" s="86"/>
      <c r="Z576" s="86"/>
      <c r="AC576" s="88"/>
      <c r="AD576" s="88"/>
      <c r="AE576" s="89"/>
      <c r="AF576" s="86"/>
      <c r="AG576" s="86"/>
      <c r="AH576" s="86"/>
      <c r="AI576" s="89"/>
      <c r="AJ576" s="89"/>
      <c r="AL576" s="87"/>
      <c r="AM576" s="86"/>
      <c r="AP576" s="87"/>
      <c r="AT576" s="90"/>
      <c r="AX576" s="91"/>
      <c r="AY576" s="91"/>
      <c r="AZ576" s="91"/>
      <c r="BA576" s="91"/>
      <c r="BB576" s="91"/>
      <c r="BC576" s="91"/>
      <c r="BD576" s="91"/>
      <c r="BE576" s="91"/>
      <c r="BF576" s="91"/>
      <c r="BG576" s="91"/>
      <c r="BH576" s="91"/>
      <c r="BI576" s="91"/>
      <c r="BJ576" s="91"/>
    </row>
    <row r="577" spans="5:62" s="85" customFormat="1" x14ac:dyDescent="0.2">
      <c r="E577" s="86"/>
      <c r="F577" s="86"/>
      <c r="G577" s="87"/>
      <c r="J577" s="86"/>
      <c r="K577" s="86"/>
      <c r="M577" s="86"/>
      <c r="O577" s="86"/>
      <c r="P577" s="88"/>
      <c r="Q577" s="86"/>
      <c r="W577" s="86"/>
      <c r="X577" s="86"/>
      <c r="Z577" s="86"/>
      <c r="AC577" s="88"/>
      <c r="AD577" s="88"/>
      <c r="AE577" s="89"/>
      <c r="AF577" s="86"/>
      <c r="AG577" s="86"/>
      <c r="AH577" s="86"/>
      <c r="AI577" s="89"/>
      <c r="AJ577" s="89"/>
      <c r="AL577" s="87"/>
      <c r="AM577" s="86"/>
      <c r="AP577" s="87"/>
      <c r="AT577" s="90"/>
      <c r="AX577" s="91"/>
      <c r="AY577" s="91"/>
      <c r="AZ577" s="91"/>
      <c r="BA577" s="91"/>
      <c r="BB577" s="91"/>
      <c r="BC577" s="91"/>
      <c r="BD577" s="91"/>
      <c r="BE577" s="91"/>
      <c r="BF577" s="91"/>
      <c r="BG577" s="91"/>
      <c r="BH577" s="91"/>
      <c r="BI577" s="91"/>
      <c r="BJ577" s="91"/>
    </row>
    <row r="578" spans="5:62" s="85" customFormat="1" x14ac:dyDescent="0.2">
      <c r="E578" s="86"/>
      <c r="F578" s="86"/>
      <c r="G578" s="87"/>
      <c r="J578" s="86"/>
      <c r="K578" s="86"/>
      <c r="M578" s="86"/>
      <c r="O578" s="86"/>
      <c r="P578" s="88"/>
      <c r="Q578" s="86"/>
      <c r="W578" s="86"/>
      <c r="X578" s="86"/>
      <c r="Z578" s="86"/>
      <c r="AC578" s="88"/>
      <c r="AD578" s="88"/>
      <c r="AE578" s="89"/>
      <c r="AF578" s="86"/>
      <c r="AG578" s="86"/>
      <c r="AH578" s="86"/>
      <c r="AI578" s="89"/>
      <c r="AJ578" s="89"/>
      <c r="AL578" s="87"/>
      <c r="AM578" s="86"/>
      <c r="AP578" s="87"/>
      <c r="AT578" s="90"/>
      <c r="AX578" s="91"/>
      <c r="AY578" s="91"/>
      <c r="AZ578" s="91"/>
      <c r="BA578" s="91"/>
      <c r="BB578" s="91"/>
      <c r="BC578" s="91"/>
      <c r="BD578" s="91"/>
      <c r="BE578" s="91"/>
      <c r="BF578" s="91"/>
      <c r="BG578" s="91"/>
      <c r="BH578" s="91"/>
      <c r="BI578" s="91"/>
      <c r="BJ578" s="91"/>
    </row>
    <row r="579" spans="5:62" s="85" customFormat="1" x14ac:dyDescent="0.2">
      <c r="E579" s="86"/>
      <c r="F579" s="86"/>
      <c r="G579" s="87"/>
      <c r="J579" s="86"/>
      <c r="K579" s="86"/>
      <c r="M579" s="86"/>
      <c r="O579" s="86"/>
      <c r="P579" s="88"/>
      <c r="Q579" s="86"/>
      <c r="W579" s="86"/>
      <c r="X579" s="86"/>
      <c r="Z579" s="86"/>
      <c r="AC579" s="88"/>
      <c r="AD579" s="88"/>
      <c r="AE579" s="89"/>
      <c r="AF579" s="86"/>
      <c r="AG579" s="86"/>
      <c r="AH579" s="86"/>
      <c r="AI579" s="89"/>
      <c r="AJ579" s="89"/>
      <c r="AL579" s="87"/>
      <c r="AM579" s="86"/>
      <c r="AP579" s="87"/>
      <c r="AT579" s="90"/>
      <c r="AX579" s="91"/>
      <c r="AY579" s="91"/>
      <c r="AZ579" s="91"/>
      <c r="BA579" s="91"/>
      <c r="BB579" s="91"/>
      <c r="BC579" s="91"/>
      <c r="BD579" s="91"/>
      <c r="BE579" s="91"/>
      <c r="BF579" s="91"/>
      <c r="BG579" s="91"/>
      <c r="BH579" s="91"/>
      <c r="BI579" s="91"/>
      <c r="BJ579" s="91"/>
    </row>
    <row r="580" spans="5:62" s="85" customFormat="1" x14ac:dyDescent="0.2">
      <c r="E580" s="86"/>
      <c r="F580" s="86"/>
      <c r="G580" s="87"/>
      <c r="J580" s="86"/>
      <c r="K580" s="86"/>
      <c r="M580" s="86"/>
      <c r="O580" s="86"/>
      <c r="P580" s="88"/>
      <c r="Q580" s="86"/>
      <c r="W580" s="86"/>
      <c r="X580" s="86"/>
      <c r="Z580" s="86"/>
      <c r="AC580" s="88"/>
      <c r="AD580" s="88"/>
      <c r="AE580" s="89"/>
      <c r="AF580" s="86"/>
      <c r="AG580" s="86"/>
      <c r="AH580" s="86"/>
      <c r="AI580" s="89"/>
      <c r="AJ580" s="89"/>
      <c r="AL580" s="87"/>
      <c r="AM580" s="86"/>
      <c r="AP580" s="87"/>
      <c r="AT580" s="90"/>
      <c r="AX580" s="91"/>
      <c r="AY580" s="91"/>
      <c r="AZ580" s="91"/>
      <c r="BA580" s="91"/>
      <c r="BB580" s="91"/>
      <c r="BC580" s="91"/>
      <c r="BD580" s="91"/>
      <c r="BE580" s="91"/>
      <c r="BF580" s="91"/>
      <c r="BG580" s="91"/>
      <c r="BH580" s="91"/>
      <c r="BI580" s="91"/>
      <c r="BJ580" s="91"/>
    </row>
    <row r="581" spans="5:62" s="85" customFormat="1" x14ac:dyDescent="0.2">
      <c r="E581" s="86"/>
      <c r="F581" s="86"/>
      <c r="G581" s="87"/>
      <c r="J581" s="86"/>
      <c r="K581" s="86"/>
      <c r="M581" s="86"/>
      <c r="O581" s="86"/>
      <c r="P581" s="88"/>
      <c r="Q581" s="86"/>
      <c r="W581" s="86"/>
      <c r="X581" s="86"/>
      <c r="Z581" s="86"/>
      <c r="AC581" s="88"/>
      <c r="AD581" s="88"/>
      <c r="AE581" s="89"/>
      <c r="AF581" s="86"/>
      <c r="AG581" s="86"/>
      <c r="AH581" s="86"/>
      <c r="AI581" s="89"/>
      <c r="AJ581" s="89"/>
      <c r="AL581" s="87"/>
      <c r="AM581" s="86"/>
      <c r="AP581" s="87"/>
      <c r="AT581" s="90"/>
      <c r="AX581" s="91"/>
      <c r="AY581" s="91"/>
      <c r="AZ581" s="91"/>
      <c r="BA581" s="91"/>
      <c r="BB581" s="91"/>
      <c r="BC581" s="91"/>
      <c r="BD581" s="91"/>
      <c r="BE581" s="91"/>
      <c r="BF581" s="91"/>
      <c r="BG581" s="91"/>
      <c r="BH581" s="91"/>
      <c r="BI581" s="91"/>
      <c r="BJ581" s="91"/>
    </row>
    <row r="582" spans="5:62" s="85" customFormat="1" x14ac:dyDescent="0.2">
      <c r="E582" s="86"/>
      <c r="F582" s="86"/>
      <c r="G582" s="87"/>
      <c r="J582" s="86"/>
      <c r="K582" s="86"/>
      <c r="M582" s="86"/>
      <c r="O582" s="86"/>
      <c r="P582" s="88"/>
      <c r="Q582" s="86"/>
      <c r="W582" s="86"/>
      <c r="X582" s="86"/>
      <c r="Z582" s="86"/>
      <c r="AC582" s="88"/>
      <c r="AD582" s="88"/>
      <c r="AE582" s="89"/>
      <c r="AF582" s="86"/>
      <c r="AG582" s="86"/>
      <c r="AH582" s="86"/>
      <c r="AI582" s="89"/>
      <c r="AJ582" s="89"/>
      <c r="AL582" s="87"/>
      <c r="AM582" s="86"/>
      <c r="AP582" s="87"/>
      <c r="AT582" s="90"/>
      <c r="AX582" s="91"/>
      <c r="AY582" s="91"/>
      <c r="AZ582" s="91"/>
      <c r="BA582" s="91"/>
      <c r="BB582" s="91"/>
      <c r="BC582" s="91"/>
      <c r="BD582" s="91"/>
      <c r="BE582" s="91"/>
      <c r="BF582" s="91"/>
      <c r="BG582" s="91"/>
      <c r="BH582" s="91"/>
      <c r="BI582" s="91"/>
      <c r="BJ582" s="91"/>
    </row>
    <row r="583" spans="5:62" s="85" customFormat="1" x14ac:dyDescent="0.2">
      <c r="E583" s="86"/>
      <c r="F583" s="86"/>
      <c r="G583" s="87"/>
      <c r="J583" s="86"/>
      <c r="K583" s="86"/>
      <c r="M583" s="86"/>
      <c r="O583" s="86"/>
      <c r="P583" s="88"/>
      <c r="Q583" s="86"/>
      <c r="W583" s="86"/>
      <c r="X583" s="86"/>
      <c r="Z583" s="86"/>
      <c r="AC583" s="88"/>
      <c r="AD583" s="88"/>
      <c r="AE583" s="89"/>
      <c r="AF583" s="86"/>
      <c r="AG583" s="86"/>
      <c r="AH583" s="86"/>
      <c r="AI583" s="89"/>
      <c r="AJ583" s="89"/>
      <c r="AL583" s="87"/>
      <c r="AM583" s="86"/>
      <c r="AP583" s="87"/>
      <c r="AT583" s="90"/>
      <c r="AX583" s="91"/>
      <c r="AY583" s="91"/>
      <c r="AZ583" s="91"/>
      <c r="BA583" s="91"/>
      <c r="BB583" s="91"/>
      <c r="BC583" s="91"/>
      <c r="BD583" s="91"/>
      <c r="BE583" s="91"/>
      <c r="BF583" s="91"/>
      <c r="BG583" s="91"/>
      <c r="BH583" s="91"/>
      <c r="BI583" s="91"/>
      <c r="BJ583" s="91"/>
    </row>
    <row r="584" spans="5:62" s="85" customFormat="1" x14ac:dyDescent="0.2">
      <c r="E584" s="86"/>
      <c r="F584" s="86"/>
      <c r="G584" s="87"/>
      <c r="J584" s="86"/>
      <c r="K584" s="86"/>
      <c r="M584" s="86"/>
      <c r="O584" s="86"/>
      <c r="P584" s="88"/>
      <c r="Q584" s="86"/>
      <c r="W584" s="86"/>
      <c r="X584" s="86"/>
      <c r="Z584" s="86"/>
      <c r="AC584" s="88"/>
      <c r="AD584" s="88"/>
      <c r="AE584" s="89"/>
      <c r="AF584" s="86"/>
      <c r="AG584" s="86"/>
      <c r="AH584" s="86"/>
      <c r="AI584" s="89"/>
      <c r="AJ584" s="89"/>
      <c r="AL584" s="87"/>
      <c r="AM584" s="86"/>
      <c r="AP584" s="87"/>
      <c r="AT584" s="90"/>
      <c r="AX584" s="91"/>
      <c r="AY584" s="91"/>
      <c r="AZ584" s="91"/>
      <c r="BA584" s="91"/>
      <c r="BB584" s="91"/>
      <c r="BC584" s="91"/>
      <c r="BD584" s="91"/>
      <c r="BE584" s="91"/>
      <c r="BF584" s="91"/>
      <c r="BG584" s="91"/>
      <c r="BH584" s="91"/>
      <c r="BI584" s="91"/>
      <c r="BJ584" s="91"/>
    </row>
    <row r="585" spans="5:62" s="85" customFormat="1" x14ac:dyDescent="0.2">
      <c r="E585" s="86"/>
      <c r="F585" s="86"/>
      <c r="G585" s="87"/>
      <c r="J585" s="86"/>
      <c r="K585" s="86"/>
      <c r="M585" s="86"/>
      <c r="O585" s="86"/>
      <c r="P585" s="88"/>
      <c r="Q585" s="86"/>
      <c r="W585" s="86"/>
      <c r="X585" s="86"/>
      <c r="Z585" s="86"/>
      <c r="AC585" s="88"/>
      <c r="AD585" s="88"/>
      <c r="AE585" s="89"/>
      <c r="AF585" s="86"/>
      <c r="AG585" s="86"/>
      <c r="AH585" s="86"/>
      <c r="AI585" s="89"/>
      <c r="AJ585" s="89"/>
      <c r="AL585" s="87"/>
      <c r="AM585" s="86"/>
      <c r="AP585" s="87"/>
      <c r="AT585" s="90"/>
      <c r="AX585" s="91"/>
      <c r="AY585" s="91"/>
      <c r="AZ585" s="91"/>
      <c r="BA585" s="91"/>
      <c r="BB585" s="91"/>
      <c r="BC585" s="91"/>
      <c r="BD585" s="91"/>
      <c r="BE585" s="91"/>
      <c r="BF585" s="91"/>
      <c r="BG585" s="91"/>
      <c r="BH585" s="91"/>
      <c r="BI585" s="91"/>
      <c r="BJ585" s="91"/>
    </row>
    <row r="586" spans="5:62" s="85" customFormat="1" x14ac:dyDescent="0.2">
      <c r="E586" s="86"/>
      <c r="F586" s="86"/>
      <c r="G586" s="87"/>
      <c r="J586" s="86"/>
      <c r="K586" s="86"/>
      <c r="M586" s="86"/>
      <c r="O586" s="86"/>
      <c r="P586" s="88"/>
      <c r="Q586" s="86"/>
      <c r="W586" s="86"/>
      <c r="X586" s="86"/>
      <c r="Z586" s="86"/>
      <c r="AC586" s="88"/>
      <c r="AD586" s="88"/>
      <c r="AE586" s="89"/>
      <c r="AF586" s="86"/>
      <c r="AG586" s="86"/>
      <c r="AH586" s="86"/>
      <c r="AI586" s="89"/>
      <c r="AJ586" s="89"/>
      <c r="AL586" s="87"/>
      <c r="AM586" s="86"/>
      <c r="AP586" s="87"/>
      <c r="AT586" s="90"/>
      <c r="AX586" s="91"/>
      <c r="AY586" s="91"/>
      <c r="AZ586" s="91"/>
      <c r="BA586" s="91"/>
      <c r="BB586" s="91"/>
      <c r="BC586" s="91"/>
      <c r="BD586" s="91"/>
      <c r="BE586" s="91"/>
      <c r="BF586" s="91"/>
      <c r="BG586" s="91"/>
      <c r="BH586" s="91"/>
      <c r="BI586" s="91"/>
      <c r="BJ586" s="91"/>
    </row>
    <row r="587" spans="5:62" s="85" customFormat="1" x14ac:dyDescent="0.2">
      <c r="E587" s="86"/>
      <c r="F587" s="86"/>
      <c r="G587" s="87"/>
      <c r="J587" s="86"/>
      <c r="K587" s="86"/>
      <c r="M587" s="86"/>
      <c r="O587" s="86"/>
      <c r="P587" s="88"/>
      <c r="Q587" s="86"/>
      <c r="W587" s="86"/>
      <c r="X587" s="86"/>
      <c r="Z587" s="86"/>
      <c r="AC587" s="88"/>
      <c r="AD587" s="88"/>
      <c r="AE587" s="89"/>
      <c r="AF587" s="86"/>
      <c r="AG587" s="86"/>
      <c r="AH587" s="86"/>
      <c r="AI587" s="89"/>
      <c r="AJ587" s="89"/>
      <c r="AL587" s="87"/>
      <c r="AM587" s="86"/>
      <c r="AP587" s="87"/>
      <c r="AT587" s="90"/>
      <c r="AX587" s="91"/>
      <c r="AY587" s="91"/>
      <c r="AZ587" s="91"/>
      <c r="BA587" s="91"/>
      <c r="BB587" s="91"/>
      <c r="BC587" s="91"/>
      <c r="BD587" s="91"/>
      <c r="BE587" s="91"/>
      <c r="BF587" s="91"/>
      <c r="BG587" s="91"/>
      <c r="BH587" s="91"/>
      <c r="BI587" s="91"/>
      <c r="BJ587" s="91"/>
    </row>
    <row r="588" spans="5:62" s="85" customFormat="1" x14ac:dyDescent="0.2">
      <c r="E588" s="86"/>
      <c r="F588" s="86"/>
      <c r="G588" s="87"/>
      <c r="J588" s="86"/>
      <c r="K588" s="86"/>
      <c r="M588" s="86"/>
      <c r="O588" s="86"/>
      <c r="P588" s="88"/>
      <c r="Q588" s="86"/>
      <c r="W588" s="86"/>
      <c r="X588" s="86"/>
      <c r="Z588" s="86"/>
      <c r="AC588" s="88"/>
      <c r="AD588" s="88"/>
      <c r="AE588" s="89"/>
      <c r="AF588" s="86"/>
      <c r="AG588" s="86"/>
      <c r="AH588" s="86"/>
      <c r="AI588" s="89"/>
      <c r="AJ588" s="89"/>
      <c r="AL588" s="87"/>
      <c r="AM588" s="86"/>
      <c r="AP588" s="87"/>
      <c r="AT588" s="90"/>
      <c r="AX588" s="91"/>
      <c r="AY588" s="91"/>
      <c r="AZ588" s="91"/>
      <c r="BA588" s="91"/>
      <c r="BB588" s="91"/>
      <c r="BC588" s="91"/>
      <c r="BD588" s="91"/>
      <c r="BE588" s="91"/>
      <c r="BF588" s="91"/>
      <c r="BG588" s="91"/>
      <c r="BH588" s="91"/>
      <c r="BI588" s="91"/>
      <c r="BJ588" s="91"/>
    </row>
    <row r="589" spans="5:62" s="85" customFormat="1" x14ac:dyDescent="0.2">
      <c r="E589" s="86"/>
      <c r="F589" s="86"/>
      <c r="G589" s="87"/>
      <c r="J589" s="86"/>
      <c r="K589" s="86"/>
      <c r="M589" s="86"/>
      <c r="O589" s="86"/>
      <c r="P589" s="88"/>
      <c r="Q589" s="86"/>
      <c r="W589" s="86"/>
      <c r="X589" s="86"/>
      <c r="Z589" s="86"/>
      <c r="AC589" s="88"/>
      <c r="AD589" s="88"/>
      <c r="AE589" s="89"/>
      <c r="AF589" s="86"/>
      <c r="AG589" s="86"/>
      <c r="AH589" s="86"/>
      <c r="AI589" s="89"/>
      <c r="AJ589" s="89"/>
      <c r="AL589" s="87"/>
      <c r="AM589" s="86"/>
      <c r="AP589" s="87"/>
      <c r="AT589" s="90"/>
      <c r="AX589" s="91"/>
      <c r="AY589" s="91"/>
      <c r="AZ589" s="91"/>
      <c r="BA589" s="91"/>
      <c r="BB589" s="91"/>
      <c r="BC589" s="91"/>
      <c r="BD589" s="91"/>
      <c r="BE589" s="91"/>
      <c r="BF589" s="91"/>
      <c r="BG589" s="91"/>
      <c r="BH589" s="91"/>
      <c r="BI589" s="91"/>
      <c r="BJ589" s="91"/>
    </row>
    <row r="590" spans="5:62" s="85" customFormat="1" x14ac:dyDescent="0.2">
      <c r="E590" s="86"/>
      <c r="F590" s="86"/>
      <c r="G590" s="87"/>
      <c r="J590" s="86"/>
      <c r="K590" s="86"/>
      <c r="M590" s="86"/>
      <c r="O590" s="86"/>
      <c r="P590" s="88"/>
      <c r="Q590" s="86"/>
      <c r="W590" s="86"/>
      <c r="X590" s="86"/>
      <c r="Z590" s="86"/>
      <c r="AC590" s="88"/>
      <c r="AD590" s="88"/>
      <c r="AE590" s="89"/>
      <c r="AF590" s="86"/>
      <c r="AG590" s="86"/>
      <c r="AH590" s="86"/>
      <c r="AI590" s="89"/>
      <c r="AJ590" s="89"/>
      <c r="AL590" s="87"/>
      <c r="AM590" s="86"/>
      <c r="AP590" s="87"/>
      <c r="AT590" s="90"/>
      <c r="AX590" s="91"/>
      <c r="AY590" s="91"/>
      <c r="AZ590" s="91"/>
      <c r="BA590" s="91"/>
      <c r="BB590" s="91"/>
      <c r="BC590" s="91"/>
      <c r="BD590" s="91"/>
      <c r="BE590" s="91"/>
      <c r="BF590" s="91"/>
      <c r="BG590" s="91"/>
      <c r="BH590" s="91"/>
      <c r="BI590" s="91"/>
      <c r="BJ590" s="91"/>
    </row>
    <row r="591" spans="5:62" s="85" customFormat="1" x14ac:dyDescent="0.2">
      <c r="E591" s="86"/>
      <c r="F591" s="86"/>
      <c r="G591" s="87"/>
      <c r="J591" s="86"/>
      <c r="K591" s="86"/>
      <c r="M591" s="86"/>
      <c r="O591" s="86"/>
      <c r="P591" s="88"/>
      <c r="Q591" s="86"/>
      <c r="W591" s="86"/>
      <c r="X591" s="86"/>
      <c r="Z591" s="86"/>
      <c r="AC591" s="88"/>
      <c r="AD591" s="88"/>
      <c r="AE591" s="89"/>
      <c r="AF591" s="86"/>
      <c r="AG591" s="86"/>
      <c r="AH591" s="86"/>
      <c r="AI591" s="89"/>
      <c r="AJ591" s="89"/>
      <c r="AL591" s="87"/>
      <c r="AM591" s="86"/>
      <c r="AP591" s="87"/>
      <c r="AT591" s="90"/>
      <c r="AX591" s="91"/>
      <c r="AY591" s="91"/>
      <c r="AZ591" s="91"/>
      <c r="BA591" s="91"/>
      <c r="BB591" s="91"/>
      <c r="BC591" s="91"/>
      <c r="BD591" s="91"/>
      <c r="BE591" s="91"/>
      <c r="BF591" s="91"/>
      <c r="BG591" s="91"/>
      <c r="BH591" s="91"/>
      <c r="BI591" s="91"/>
      <c r="BJ591" s="91"/>
    </row>
    <row r="592" spans="5:62" s="85" customFormat="1" x14ac:dyDescent="0.2">
      <c r="E592" s="86"/>
      <c r="F592" s="86"/>
      <c r="G592" s="87"/>
      <c r="J592" s="86"/>
      <c r="K592" s="86"/>
      <c r="M592" s="86"/>
      <c r="O592" s="86"/>
      <c r="P592" s="88"/>
      <c r="Q592" s="86"/>
      <c r="W592" s="86"/>
      <c r="X592" s="86"/>
      <c r="Z592" s="86"/>
      <c r="AC592" s="88"/>
      <c r="AD592" s="88"/>
      <c r="AE592" s="89"/>
      <c r="AF592" s="86"/>
      <c r="AG592" s="86"/>
      <c r="AH592" s="86"/>
      <c r="AI592" s="89"/>
      <c r="AJ592" s="89"/>
      <c r="AL592" s="87"/>
      <c r="AM592" s="86"/>
      <c r="AP592" s="87"/>
      <c r="AT592" s="90"/>
      <c r="AX592" s="91"/>
      <c r="AY592" s="91"/>
      <c r="AZ592" s="91"/>
      <c r="BA592" s="91"/>
      <c r="BB592" s="91"/>
      <c r="BC592" s="91"/>
      <c r="BD592" s="91"/>
      <c r="BE592" s="91"/>
      <c r="BF592" s="91"/>
      <c r="BG592" s="91"/>
      <c r="BH592" s="91"/>
      <c r="BI592" s="91"/>
      <c r="BJ592" s="91"/>
    </row>
    <row r="593" spans="5:62" s="85" customFormat="1" x14ac:dyDescent="0.2">
      <c r="E593" s="86"/>
      <c r="F593" s="86"/>
      <c r="G593" s="87"/>
      <c r="J593" s="86"/>
      <c r="K593" s="86"/>
      <c r="M593" s="86"/>
      <c r="O593" s="86"/>
      <c r="P593" s="88"/>
      <c r="Q593" s="86"/>
      <c r="W593" s="86"/>
      <c r="X593" s="86"/>
      <c r="Z593" s="86"/>
      <c r="AC593" s="88"/>
      <c r="AD593" s="88"/>
      <c r="AE593" s="89"/>
      <c r="AF593" s="86"/>
      <c r="AG593" s="86"/>
      <c r="AH593" s="86"/>
      <c r="AI593" s="89"/>
      <c r="AJ593" s="89"/>
      <c r="AL593" s="87"/>
      <c r="AM593" s="86"/>
      <c r="AP593" s="87"/>
      <c r="AT593" s="90"/>
      <c r="AX593" s="91"/>
      <c r="AY593" s="91"/>
      <c r="AZ593" s="91"/>
      <c r="BA593" s="91"/>
      <c r="BB593" s="91"/>
      <c r="BC593" s="91"/>
      <c r="BD593" s="91"/>
      <c r="BE593" s="91"/>
      <c r="BF593" s="91"/>
      <c r="BG593" s="91"/>
      <c r="BH593" s="91"/>
      <c r="BI593" s="91"/>
      <c r="BJ593" s="91"/>
    </row>
    <row r="594" spans="5:62" s="85" customFormat="1" x14ac:dyDescent="0.2">
      <c r="E594" s="86"/>
      <c r="F594" s="86"/>
      <c r="G594" s="87"/>
      <c r="J594" s="86"/>
      <c r="K594" s="86"/>
      <c r="M594" s="86"/>
      <c r="O594" s="86"/>
      <c r="P594" s="88"/>
      <c r="Q594" s="86"/>
      <c r="W594" s="86"/>
      <c r="X594" s="86"/>
      <c r="Z594" s="86"/>
      <c r="AC594" s="88"/>
      <c r="AD594" s="88"/>
      <c r="AE594" s="89"/>
      <c r="AF594" s="86"/>
      <c r="AG594" s="86"/>
      <c r="AH594" s="86"/>
      <c r="AI594" s="89"/>
      <c r="AJ594" s="89"/>
      <c r="AL594" s="87"/>
      <c r="AM594" s="86"/>
      <c r="AP594" s="87"/>
      <c r="AT594" s="90"/>
      <c r="AX594" s="91"/>
      <c r="AY594" s="91"/>
      <c r="AZ594" s="91"/>
      <c r="BA594" s="91"/>
      <c r="BB594" s="91"/>
      <c r="BC594" s="91"/>
      <c r="BD594" s="91"/>
      <c r="BE594" s="91"/>
      <c r="BF594" s="91"/>
      <c r="BG594" s="91"/>
      <c r="BH594" s="91"/>
      <c r="BI594" s="91"/>
      <c r="BJ594" s="91"/>
    </row>
    <row r="595" spans="5:62" s="85" customFormat="1" x14ac:dyDescent="0.2">
      <c r="E595" s="86"/>
      <c r="F595" s="86"/>
      <c r="G595" s="87"/>
      <c r="J595" s="86"/>
      <c r="K595" s="86"/>
      <c r="M595" s="86"/>
      <c r="O595" s="86"/>
      <c r="P595" s="88"/>
      <c r="Q595" s="86"/>
      <c r="W595" s="86"/>
      <c r="X595" s="86"/>
      <c r="Z595" s="86"/>
      <c r="AC595" s="88"/>
      <c r="AD595" s="88"/>
      <c r="AE595" s="89"/>
      <c r="AF595" s="86"/>
      <c r="AG595" s="86"/>
      <c r="AH595" s="86"/>
      <c r="AI595" s="89"/>
      <c r="AJ595" s="89"/>
      <c r="AL595" s="87"/>
      <c r="AM595" s="86"/>
      <c r="AP595" s="87"/>
      <c r="AT595" s="90"/>
      <c r="AX595" s="91"/>
      <c r="AY595" s="91"/>
      <c r="AZ595" s="91"/>
      <c r="BA595" s="91"/>
      <c r="BB595" s="91"/>
      <c r="BC595" s="91"/>
      <c r="BD595" s="91"/>
      <c r="BE595" s="91"/>
      <c r="BF595" s="91"/>
      <c r="BG595" s="91"/>
      <c r="BH595" s="91"/>
      <c r="BI595" s="91"/>
      <c r="BJ595" s="91"/>
    </row>
    <row r="596" spans="5:62" s="85" customFormat="1" x14ac:dyDescent="0.2">
      <c r="E596" s="86"/>
      <c r="F596" s="86"/>
      <c r="G596" s="87"/>
      <c r="J596" s="86"/>
      <c r="K596" s="86"/>
      <c r="M596" s="86"/>
      <c r="O596" s="86"/>
      <c r="P596" s="88"/>
      <c r="Q596" s="86"/>
      <c r="W596" s="86"/>
      <c r="X596" s="86"/>
      <c r="Z596" s="86"/>
      <c r="AC596" s="88"/>
      <c r="AD596" s="88"/>
      <c r="AE596" s="89"/>
      <c r="AF596" s="86"/>
      <c r="AG596" s="86"/>
      <c r="AH596" s="86"/>
      <c r="AI596" s="89"/>
      <c r="AJ596" s="89"/>
      <c r="AL596" s="87"/>
      <c r="AM596" s="86"/>
      <c r="AP596" s="87"/>
      <c r="AT596" s="90"/>
      <c r="AX596" s="91"/>
      <c r="AY596" s="91"/>
      <c r="AZ596" s="91"/>
      <c r="BA596" s="91"/>
      <c r="BB596" s="91"/>
      <c r="BC596" s="91"/>
      <c r="BD596" s="91"/>
      <c r="BE596" s="91"/>
      <c r="BF596" s="91"/>
      <c r="BG596" s="91"/>
      <c r="BH596" s="91"/>
      <c r="BI596" s="91"/>
      <c r="BJ596" s="91"/>
    </row>
    <row r="597" spans="5:62" s="85" customFormat="1" x14ac:dyDescent="0.2">
      <c r="E597" s="86"/>
      <c r="F597" s="86"/>
      <c r="G597" s="87"/>
      <c r="J597" s="86"/>
      <c r="K597" s="86"/>
      <c r="M597" s="86"/>
      <c r="O597" s="86"/>
      <c r="P597" s="88"/>
      <c r="Q597" s="86"/>
      <c r="W597" s="86"/>
      <c r="X597" s="86"/>
      <c r="Z597" s="86"/>
      <c r="AC597" s="88"/>
      <c r="AD597" s="88"/>
      <c r="AE597" s="89"/>
      <c r="AF597" s="86"/>
      <c r="AG597" s="86"/>
      <c r="AH597" s="86"/>
      <c r="AI597" s="89"/>
      <c r="AJ597" s="89"/>
      <c r="AL597" s="87"/>
      <c r="AM597" s="86"/>
      <c r="AP597" s="87"/>
      <c r="AT597" s="90"/>
      <c r="AX597" s="91"/>
      <c r="AY597" s="91"/>
      <c r="AZ597" s="91"/>
      <c r="BA597" s="91"/>
      <c r="BB597" s="91"/>
      <c r="BC597" s="91"/>
      <c r="BD597" s="91"/>
      <c r="BE597" s="91"/>
      <c r="BF597" s="91"/>
      <c r="BG597" s="91"/>
      <c r="BH597" s="91"/>
      <c r="BI597" s="91"/>
      <c r="BJ597" s="91"/>
    </row>
    <row r="598" spans="5:62" s="85" customFormat="1" x14ac:dyDescent="0.2">
      <c r="E598" s="86"/>
      <c r="F598" s="86"/>
      <c r="G598" s="87"/>
      <c r="J598" s="86"/>
      <c r="K598" s="86"/>
      <c r="M598" s="86"/>
      <c r="O598" s="86"/>
      <c r="P598" s="88"/>
      <c r="Q598" s="86"/>
      <c r="W598" s="86"/>
      <c r="X598" s="86"/>
      <c r="Z598" s="86"/>
      <c r="AC598" s="88"/>
      <c r="AD598" s="88"/>
      <c r="AE598" s="89"/>
      <c r="AF598" s="86"/>
      <c r="AG598" s="86"/>
      <c r="AH598" s="86"/>
      <c r="AI598" s="89"/>
      <c r="AJ598" s="89"/>
      <c r="AL598" s="87"/>
      <c r="AM598" s="86"/>
      <c r="AP598" s="87"/>
      <c r="AT598" s="90"/>
      <c r="AX598" s="91"/>
      <c r="AY598" s="91"/>
      <c r="AZ598" s="91"/>
      <c r="BA598" s="91"/>
      <c r="BB598" s="91"/>
      <c r="BC598" s="91"/>
      <c r="BD598" s="91"/>
      <c r="BE598" s="91"/>
      <c r="BF598" s="91"/>
      <c r="BG598" s="91"/>
      <c r="BH598" s="91"/>
      <c r="BI598" s="91"/>
      <c r="BJ598" s="91"/>
    </row>
    <row r="599" spans="5:62" s="85" customFormat="1" x14ac:dyDescent="0.2">
      <c r="E599" s="86"/>
      <c r="F599" s="86"/>
      <c r="G599" s="87"/>
      <c r="J599" s="86"/>
      <c r="K599" s="86"/>
      <c r="M599" s="86"/>
      <c r="O599" s="86"/>
      <c r="P599" s="88"/>
      <c r="Q599" s="86"/>
      <c r="W599" s="86"/>
      <c r="X599" s="86"/>
      <c r="Z599" s="86"/>
      <c r="AC599" s="88"/>
      <c r="AD599" s="88"/>
      <c r="AE599" s="89"/>
      <c r="AF599" s="86"/>
      <c r="AG599" s="86"/>
      <c r="AH599" s="86"/>
      <c r="AI599" s="89"/>
      <c r="AJ599" s="89"/>
      <c r="AL599" s="87"/>
      <c r="AM599" s="86"/>
      <c r="AP599" s="87"/>
      <c r="AT599" s="90"/>
      <c r="AX599" s="91"/>
      <c r="AY599" s="91"/>
      <c r="AZ599" s="91"/>
      <c r="BA599" s="91"/>
      <c r="BB599" s="91"/>
      <c r="BC599" s="91"/>
      <c r="BD599" s="91"/>
      <c r="BE599" s="91"/>
      <c r="BF599" s="91"/>
      <c r="BG599" s="91"/>
      <c r="BH599" s="91"/>
      <c r="BI599" s="91"/>
      <c r="BJ599" s="91"/>
    </row>
    <row r="600" spans="5:62" s="85" customFormat="1" x14ac:dyDescent="0.2">
      <c r="E600" s="86"/>
      <c r="F600" s="86"/>
      <c r="G600" s="87"/>
      <c r="J600" s="86"/>
      <c r="K600" s="86"/>
      <c r="M600" s="86"/>
      <c r="O600" s="86"/>
      <c r="P600" s="88"/>
      <c r="Q600" s="86"/>
      <c r="W600" s="86"/>
      <c r="X600" s="86"/>
      <c r="Z600" s="86"/>
      <c r="AC600" s="88"/>
      <c r="AD600" s="88"/>
      <c r="AE600" s="89"/>
      <c r="AF600" s="86"/>
      <c r="AG600" s="86"/>
      <c r="AH600" s="86"/>
      <c r="AI600" s="89"/>
      <c r="AJ600" s="89"/>
      <c r="AL600" s="87"/>
      <c r="AM600" s="86"/>
      <c r="AP600" s="87"/>
      <c r="AT600" s="90"/>
      <c r="AX600" s="91"/>
      <c r="AY600" s="91"/>
      <c r="AZ600" s="91"/>
      <c r="BA600" s="91"/>
      <c r="BB600" s="91"/>
      <c r="BC600" s="91"/>
      <c r="BD600" s="91"/>
      <c r="BE600" s="91"/>
      <c r="BF600" s="91"/>
      <c r="BG600" s="91"/>
      <c r="BH600" s="91"/>
      <c r="BI600" s="91"/>
      <c r="BJ600" s="91"/>
    </row>
    <row r="601" spans="5:62" s="85" customFormat="1" x14ac:dyDescent="0.2">
      <c r="E601" s="86"/>
      <c r="F601" s="86"/>
      <c r="G601" s="87"/>
      <c r="J601" s="86"/>
      <c r="K601" s="86"/>
      <c r="M601" s="86"/>
      <c r="O601" s="86"/>
      <c r="P601" s="88"/>
      <c r="Q601" s="86"/>
      <c r="W601" s="86"/>
      <c r="X601" s="86"/>
      <c r="Z601" s="86"/>
      <c r="AC601" s="88"/>
      <c r="AD601" s="88"/>
      <c r="AE601" s="89"/>
      <c r="AF601" s="86"/>
      <c r="AG601" s="86"/>
      <c r="AH601" s="86"/>
      <c r="AI601" s="89"/>
      <c r="AJ601" s="89"/>
      <c r="AL601" s="87"/>
      <c r="AM601" s="86"/>
      <c r="AP601" s="87"/>
      <c r="AT601" s="90"/>
      <c r="AX601" s="91"/>
      <c r="AY601" s="91"/>
      <c r="AZ601" s="91"/>
      <c r="BA601" s="91"/>
      <c r="BB601" s="91"/>
      <c r="BC601" s="91"/>
      <c r="BD601" s="91"/>
      <c r="BE601" s="91"/>
      <c r="BF601" s="91"/>
      <c r="BG601" s="91"/>
      <c r="BH601" s="91"/>
      <c r="BI601" s="91"/>
      <c r="BJ601" s="91"/>
    </row>
    <row r="602" spans="5:62" s="85" customFormat="1" x14ac:dyDescent="0.2">
      <c r="E602" s="86"/>
      <c r="F602" s="86"/>
      <c r="G602" s="87"/>
      <c r="J602" s="86"/>
      <c r="K602" s="86"/>
      <c r="M602" s="86"/>
      <c r="O602" s="86"/>
      <c r="P602" s="88"/>
      <c r="Q602" s="86"/>
      <c r="W602" s="86"/>
      <c r="X602" s="86"/>
      <c r="Z602" s="86"/>
      <c r="AC602" s="88"/>
      <c r="AD602" s="88"/>
      <c r="AE602" s="89"/>
      <c r="AF602" s="86"/>
      <c r="AG602" s="86"/>
      <c r="AH602" s="86"/>
      <c r="AI602" s="89"/>
      <c r="AJ602" s="89"/>
      <c r="AL602" s="87"/>
      <c r="AM602" s="86"/>
      <c r="AP602" s="87"/>
      <c r="AT602" s="90"/>
      <c r="AX602" s="91"/>
      <c r="AY602" s="91"/>
      <c r="AZ602" s="91"/>
      <c r="BA602" s="91"/>
      <c r="BB602" s="91"/>
      <c r="BC602" s="91"/>
      <c r="BD602" s="91"/>
      <c r="BE602" s="91"/>
      <c r="BF602" s="91"/>
      <c r="BG602" s="91"/>
      <c r="BH602" s="91"/>
      <c r="BI602" s="91"/>
      <c r="BJ602" s="91"/>
    </row>
    <row r="603" spans="5:62" s="85" customFormat="1" x14ac:dyDescent="0.2">
      <c r="E603" s="86"/>
      <c r="F603" s="86"/>
      <c r="G603" s="87"/>
      <c r="J603" s="86"/>
      <c r="K603" s="86"/>
      <c r="M603" s="86"/>
      <c r="O603" s="86"/>
      <c r="P603" s="88"/>
      <c r="Q603" s="86"/>
      <c r="W603" s="86"/>
      <c r="X603" s="86"/>
      <c r="Z603" s="86"/>
      <c r="AC603" s="88"/>
      <c r="AD603" s="88"/>
      <c r="AE603" s="89"/>
      <c r="AF603" s="86"/>
      <c r="AG603" s="86"/>
      <c r="AH603" s="86"/>
      <c r="AI603" s="89"/>
      <c r="AJ603" s="89"/>
      <c r="AL603" s="87"/>
      <c r="AM603" s="86"/>
      <c r="AP603" s="87"/>
      <c r="AT603" s="90"/>
      <c r="AX603" s="91"/>
      <c r="AY603" s="91"/>
      <c r="AZ603" s="91"/>
      <c r="BA603" s="91"/>
      <c r="BB603" s="91"/>
      <c r="BC603" s="91"/>
      <c r="BD603" s="91"/>
      <c r="BE603" s="91"/>
      <c r="BF603" s="91"/>
      <c r="BG603" s="91"/>
      <c r="BH603" s="91"/>
      <c r="BI603" s="91"/>
      <c r="BJ603" s="91"/>
    </row>
    <row r="604" spans="5:62" s="85" customFormat="1" x14ac:dyDescent="0.2">
      <c r="E604" s="86"/>
      <c r="F604" s="86"/>
      <c r="G604" s="87"/>
      <c r="J604" s="86"/>
      <c r="K604" s="86"/>
      <c r="M604" s="86"/>
      <c r="O604" s="86"/>
      <c r="P604" s="88"/>
      <c r="Q604" s="86"/>
      <c r="W604" s="86"/>
      <c r="X604" s="86"/>
      <c r="Z604" s="86"/>
      <c r="AC604" s="88"/>
      <c r="AD604" s="88"/>
      <c r="AE604" s="89"/>
      <c r="AF604" s="86"/>
      <c r="AG604" s="86"/>
      <c r="AH604" s="86"/>
      <c r="AI604" s="89"/>
      <c r="AJ604" s="89"/>
      <c r="AL604" s="87"/>
      <c r="AM604" s="86"/>
      <c r="AP604" s="87"/>
      <c r="AT604" s="90"/>
      <c r="AX604" s="91"/>
      <c r="AY604" s="91"/>
      <c r="AZ604" s="91"/>
      <c r="BA604" s="91"/>
      <c r="BB604" s="91"/>
      <c r="BC604" s="91"/>
      <c r="BD604" s="91"/>
      <c r="BE604" s="91"/>
      <c r="BF604" s="91"/>
      <c r="BG604" s="91"/>
      <c r="BH604" s="91"/>
      <c r="BI604" s="91"/>
      <c r="BJ604" s="91"/>
    </row>
    <row r="605" spans="5:62" s="85" customFormat="1" x14ac:dyDescent="0.2">
      <c r="E605" s="86"/>
      <c r="F605" s="86"/>
      <c r="G605" s="87"/>
      <c r="J605" s="86"/>
      <c r="K605" s="86"/>
      <c r="M605" s="86"/>
      <c r="O605" s="86"/>
      <c r="P605" s="88"/>
      <c r="Q605" s="86"/>
      <c r="W605" s="86"/>
      <c r="X605" s="86"/>
      <c r="Z605" s="86"/>
      <c r="AC605" s="88"/>
      <c r="AD605" s="88"/>
      <c r="AE605" s="89"/>
      <c r="AF605" s="86"/>
      <c r="AG605" s="86"/>
      <c r="AH605" s="86"/>
      <c r="AI605" s="89"/>
      <c r="AJ605" s="89"/>
      <c r="AL605" s="87"/>
      <c r="AM605" s="86"/>
      <c r="AP605" s="87"/>
      <c r="AT605" s="90"/>
      <c r="AX605" s="91"/>
      <c r="AY605" s="91"/>
      <c r="AZ605" s="91"/>
      <c r="BA605" s="91"/>
      <c r="BB605" s="91"/>
      <c r="BC605" s="91"/>
      <c r="BD605" s="91"/>
      <c r="BE605" s="91"/>
      <c r="BF605" s="91"/>
      <c r="BG605" s="91"/>
      <c r="BH605" s="91"/>
      <c r="BI605" s="91"/>
      <c r="BJ605" s="91"/>
    </row>
    <row r="606" spans="5:62" s="85" customFormat="1" x14ac:dyDescent="0.2">
      <c r="E606" s="86"/>
      <c r="F606" s="86"/>
      <c r="G606" s="87"/>
      <c r="J606" s="86"/>
      <c r="K606" s="86"/>
      <c r="M606" s="86"/>
      <c r="O606" s="86"/>
      <c r="P606" s="88"/>
      <c r="Q606" s="86"/>
      <c r="W606" s="86"/>
      <c r="X606" s="86"/>
      <c r="Z606" s="86"/>
      <c r="AC606" s="88"/>
      <c r="AD606" s="88"/>
      <c r="AE606" s="89"/>
      <c r="AF606" s="86"/>
      <c r="AG606" s="86"/>
      <c r="AH606" s="86"/>
      <c r="AI606" s="89"/>
      <c r="AJ606" s="89"/>
      <c r="AL606" s="87"/>
      <c r="AM606" s="86"/>
      <c r="AP606" s="87"/>
      <c r="AT606" s="90"/>
      <c r="AX606" s="91"/>
      <c r="AY606" s="91"/>
      <c r="AZ606" s="91"/>
      <c r="BA606" s="91"/>
      <c r="BB606" s="91"/>
      <c r="BC606" s="91"/>
      <c r="BD606" s="91"/>
      <c r="BE606" s="91"/>
      <c r="BF606" s="91"/>
      <c r="BG606" s="91"/>
      <c r="BH606" s="91"/>
      <c r="BI606" s="91"/>
      <c r="BJ606" s="91"/>
    </row>
    <row r="607" spans="5:62" s="85" customFormat="1" x14ac:dyDescent="0.2">
      <c r="E607" s="86"/>
      <c r="F607" s="86"/>
      <c r="G607" s="87"/>
      <c r="J607" s="86"/>
      <c r="K607" s="86"/>
      <c r="M607" s="86"/>
      <c r="O607" s="86"/>
      <c r="P607" s="88"/>
      <c r="Q607" s="86"/>
      <c r="W607" s="86"/>
      <c r="X607" s="86"/>
      <c r="Z607" s="86"/>
      <c r="AC607" s="88"/>
      <c r="AD607" s="88"/>
      <c r="AE607" s="89"/>
      <c r="AF607" s="86"/>
      <c r="AG607" s="86"/>
      <c r="AH607" s="86"/>
      <c r="AI607" s="89"/>
      <c r="AJ607" s="89"/>
      <c r="AL607" s="87"/>
      <c r="AM607" s="86"/>
      <c r="AP607" s="87"/>
      <c r="AT607" s="90"/>
      <c r="AX607" s="91"/>
      <c r="AY607" s="91"/>
      <c r="AZ607" s="91"/>
      <c r="BA607" s="91"/>
      <c r="BB607" s="91"/>
      <c r="BC607" s="91"/>
      <c r="BD607" s="91"/>
      <c r="BE607" s="91"/>
      <c r="BF607" s="91"/>
      <c r="BG607" s="91"/>
      <c r="BH607" s="91"/>
      <c r="BI607" s="91"/>
      <c r="BJ607" s="91"/>
    </row>
    <row r="608" spans="5:62" s="85" customFormat="1" x14ac:dyDescent="0.2">
      <c r="E608" s="86"/>
      <c r="F608" s="86"/>
      <c r="G608" s="87"/>
      <c r="J608" s="86"/>
      <c r="K608" s="86"/>
      <c r="M608" s="86"/>
      <c r="O608" s="86"/>
      <c r="P608" s="88"/>
      <c r="Q608" s="86"/>
      <c r="W608" s="86"/>
      <c r="X608" s="86"/>
      <c r="Z608" s="86"/>
      <c r="AC608" s="88"/>
      <c r="AD608" s="88"/>
      <c r="AE608" s="89"/>
      <c r="AF608" s="86"/>
      <c r="AG608" s="86"/>
      <c r="AH608" s="86"/>
      <c r="AI608" s="89"/>
      <c r="AJ608" s="89"/>
      <c r="AL608" s="87"/>
      <c r="AM608" s="86"/>
      <c r="AP608" s="87"/>
      <c r="AT608" s="90"/>
      <c r="AX608" s="91"/>
      <c r="AY608" s="91"/>
      <c r="AZ608" s="91"/>
      <c r="BA608" s="91"/>
      <c r="BB608" s="91"/>
      <c r="BC608" s="91"/>
      <c r="BD608" s="91"/>
      <c r="BE608" s="91"/>
      <c r="BF608" s="91"/>
      <c r="BG608" s="91"/>
      <c r="BH608" s="91"/>
      <c r="BI608" s="91"/>
      <c r="BJ608" s="91"/>
    </row>
    <row r="609" spans="5:62" s="85" customFormat="1" x14ac:dyDescent="0.2">
      <c r="E609" s="86"/>
      <c r="F609" s="86"/>
      <c r="G609" s="87"/>
      <c r="J609" s="86"/>
      <c r="K609" s="86"/>
      <c r="M609" s="86"/>
      <c r="O609" s="86"/>
      <c r="P609" s="88"/>
      <c r="Q609" s="86"/>
      <c r="W609" s="86"/>
      <c r="X609" s="86"/>
      <c r="Z609" s="86"/>
      <c r="AC609" s="88"/>
      <c r="AD609" s="88"/>
      <c r="AE609" s="89"/>
      <c r="AF609" s="86"/>
      <c r="AG609" s="86"/>
      <c r="AH609" s="86"/>
      <c r="AI609" s="89"/>
      <c r="AJ609" s="89"/>
      <c r="AL609" s="87"/>
      <c r="AM609" s="86"/>
      <c r="AP609" s="87"/>
      <c r="AT609" s="90"/>
      <c r="AX609" s="91"/>
      <c r="AY609" s="91"/>
      <c r="AZ609" s="91"/>
      <c r="BA609" s="91"/>
      <c r="BB609" s="91"/>
      <c r="BC609" s="91"/>
      <c r="BD609" s="91"/>
      <c r="BE609" s="91"/>
      <c r="BF609" s="91"/>
      <c r="BG609" s="91"/>
      <c r="BH609" s="91"/>
      <c r="BI609" s="91"/>
      <c r="BJ609" s="91"/>
    </row>
    <row r="610" spans="5:62" s="85" customFormat="1" x14ac:dyDescent="0.2">
      <c r="E610" s="86"/>
      <c r="F610" s="86"/>
      <c r="G610" s="87"/>
      <c r="J610" s="86"/>
      <c r="K610" s="86"/>
      <c r="M610" s="86"/>
      <c r="O610" s="86"/>
      <c r="P610" s="88"/>
      <c r="Q610" s="86"/>
      <c r="W610" s="86"/>
      <c r="X610" s="86"/>
      <c r="Z610" s="86"/>
      <c r="AC610" s="88"/>
      <c r="AD610" s="88"/>
      <c r="AE610" s="89"/>
      <c r="AF610" s="86"/>
      <c r="AG610" s="86"/>
      <c r="AH610" s="86"/>
      <c r="AI610" s="89"/>
      <c r="AJ610" s="89"/>
      <c r="AL610" s="87"/>
      <c r="AM610" s="86"/>
      <c r="AP610" s="87"/>
      <c r="AT610" s="90"/>
      <c r="AX610" s="91"/>
      <c r="AY610" s="91"/>
      <c r="AZ610" s="91"/>
      <c r="BA610" s="91"/>
      <c r="BB610" s="91"/>
      <c r="BC610" s="91"/>
      <c r="BD610" s="91"/>
      <c r="BE610" s="91"/>
      <c r="BF610" s="91"/>
      <c r="BG610" s="91"/>
      <c r="BH610" s="91"/>
      <c r="BI610" s="91"/>
      <c r="BJ610" s="91"/>
    </row>
    <row r="611" spans="5:62" s="85" customFormat="1" x14ac:dyDescent="0.2">
      <c r="E611" s="86"/>
      <c r="F611" s="86"/>
      <c r="G611" s="87"/>
      <c r="J611" s="86"/>
      <c r="K611" s="86"/>
      <c r="M611" s="86"/>
      <c r="O611" s="86"/>
      <c r="P611" s="88"/>
      <c r="Q611" s="86"/>
      <c r="W611" s="86"/>
      <c r="X611" s="86"/>
      <c r="Z611" s="86"/>
      <c r="AC611" s="88"/>
      <c r="AD611" s="88"/>
      <c r="AE611" s="89"/>
      <c r="AF611" s="86"/>
      <c r="AG611" s="86"/>
      <c r="AH611" s="86"/>
      <c r="AI611" s="89"/>
      <c r="AJ611" s="89"/>
      <c r="AL611" s="87"/>
      <c r="AM611" s="86"/>
      <c r="AP611" s="87"/>
      <c r="AT611" s="90"/>
      <c r="AX611" s="91"/>
      <c r="AY611" s="91"/>
      <c r="AZ611" s="91"/>
      <c r="BA611" s="91"/>
      <c r="BB611" s="91"/>
      <c r="BC611" s="91"/>
      <c r="BD611" s="91"/>
      <c r="BE611" s="91"/>
      <c r="BF611" s="91"/>
      <c r="BG611" s="91"/>
      <c r="BH611" s="91"/>
      <c r="BI611" s="91"/>
      <c r="BJ611" s="91"/>
    </row>
    <row r="612" spans="5:62" s="85" customFormat="1" x14ac:dyDescent="0.2">
      <c r="E612" s="86"/>
      <c r="F612" s="86"/>
      <c r="G612" s="87"/>
      <c r="J612" s="86"/>
      <c r="K612" s="86"/>
      <c r="M612" s="86"/>
      <c r="O612" s="86"/>
      <c r="P612" s="88"/>
      <c r="Q612" s="86"/>
      <c r="W612" s="86"/>
      <c r="X612" s="86"/>
      <c r="Z612" s="86"/>
      <c r="AC612" s="88"/>
      <c r="AD612" s="88"/>
      <c r="AE612" s="89"/>
      <c r="AF612" s="86"/>
      <c r="AG612" s="86"/>
      <c r="AH612" s="86"/>
      <c r="AI612" s="89"/>
      <c r="AJ612" s="89"/>
      <c r="AL612" s="87"/>
      <c r="AM612" s="86"/>
      <c r="AP612" s="87"/>
      <c r="AT612" s="90"/>
      <c r="AX612" s="91"/>
      <c r="AY612" s="91"/>
      <c r="AZ612" s="91"/>
      <c r="BA612" s="91"/>
      <c r="BB612" s="91"/>
      <c r="BC612" s="91"/>
      <c r="BD612" s="91"/>
      <c r="BE612" s="91"/>
      <c r="BF612" s="91"/>
      <c r="BG612" s="91"/>
      <c r="BH612" s="91"/>
      <c r="BI612" s="91"/>
      <c r="BJ612" s="91"/>
    </row>
    <row r="613" spans="5:62" s="85" customFormat="1" x14ac:dyDescent="0.2">
      <c r="E613" s="86"/>
      <c r="F613" s="86"/>
      <c r="G613" s="87"/>
      <c r="J613" s="86"/>
      <c r="K613" s="86"/>
      <c r="M613" s="86"/>
      <c r="O613" s="86"/>
      <c r="P613" s="88"/>
      <c r="Q613" s="86"/>
      <c r="W613" s="86"/>
      <c r="X613" s="86"/>
      <c r="Z613" s="86"/>
      <c r="AC613" s="88"/>
      <c r="AD613" s="88"/>
      <c r="AE613" s="89"/>
      <c r="AF613" s="86"/>
      <c r="AG613" s="86"/>
      <c r="AH613" s="86"/>
      <c r="AI613" s="89"/>
      <c r="AJ613" s="89"/>
      <c r="AL613" s="87"/>
      <c r="AM613" s="86"/>
      <c r="AP613" s="87"/>
      <c r="AT613" s="90"/>
      <c r="AX613" s="91"/>
      <c r="AY613" s="91"/>
      <c r="AZ613" s="91"/>
      <c r="BA613" s="91"/>
      <c r="BB613" s="91"/>
      <c r="BC613" s="91"/>
      <c r="BD613" s="91"/>
      <c r="BE613" s="91"/>
      <c r="BF613" s="91"/>
      <c r="BG613" s="91"/>
      <c r="BH613" s="91"/>
      <c r="BI613" s="91"/>
      <c r="BJ613" s="91"/>
    </row>
    <row r="614" spans="5:62" s="85" customFormat="1" x14ac:dyDescent="0.2">
      <c r="E614" s="86"/>
      <c r="F614" s="86"/>
      <c r="G614" s="87"/>
      <c r="J614" s="86"/>
      <c r="K614" s="86"/>
      <c r="M614" s="86"/>
      <c r="O614" s="86"/>
      <c r="P614" s="88"/>
      <c r="Q614" s="86"/>
      <c r="W614" s="86"/>
      <c r="X614" s="86"/>
      <c r="Z614" s="86"/>
      <c r="AC614" s="88"/>
      <c r="AD614" s="88"/>
      <c r="AE614" s="89"/>
      <c r="AF614" s="86"/>
      <c r="AG614" s="86"/>
      <c r="AH614" s="86"/>
      <c r="AI614" s="89"/>
      <c r="AJ614" s="89"/>
      <c r="AL614" s="87"/>
      <c r="AM614" s="86"/>
      <c r="AP614" s="87"/>
      <c r="AT614" s="90"/>
      <c r="AX614" s="91"/>
      <c r="AY614" s="91"/>
      <c r="AZ614" s="91"/>
      <c r="BA614" s="91"/>
      <c r="BB614" s="91"/>
      <c r="BC614" s="91"/>
      <c r="BD614" s="91"/>
      <c r="BE614" s="91"/>
      <c r="BF614" s="91"/>
      <c r="BG614" s="91"/>
      <c r="BH614" s="91"/>
      <c r="BI614" s="91"/>
      <c r="BJ614" s="91"/>
    </row>
    <row r="615" spans="5:62" s="85" customFormat="1" x14ac:dyDescent="0.2">
      <c r="E615" s="86"/>
      <c r="F615" s="86"/>
      <c r="G615" s="87"/>
      <c r="J615" s="86"/>
      <c r="K615" s="86"/>
      <c r="M615" s="86"/>
      <c r="O615" s="86"/>
      <c r="P615" s="88"/>
      <c r="Q615" s="86"/>
      <c r="W615" s="86"/>
      <c r="X615" s="86"/>
      <c r="Z615" s="86"/>
      <c r="AC615" s="88"/>
      <c r="AD615" s="88"/>
      <c r="AE615" s="89"/>
      <c r="AF615" s="86"/>
      <c r="AG615" s="86"/>
      <c r="AH615" s="86"/>
      <c r="AI615" s="89"/>
      <c r="AJ615" s="89"/>
      <c r="AL615" s="87"/>
      <c r="AM615" s="86"/>
      <c r="AP615" s="87"/>
      <c r="AT615" s="90"/>
      <c r="AX615" s="91"/>
      <c r="AY615" s="91"/>
      <c r="AZ615" s="91"/>
      <c r="BA615" s="91"/>
      <c r="BB615" s="91"/>
      <c r="BC615" s="91"/>
      <c r="BD615" s="91"/>
      <c r="BE615" s="91"/>
      <c r="BF615" s="91"/>
      <c r="BG615" s="91"/>
      <c r="BH615" s="91"/>
      <c r="BI615" s="91"/>
      <c r="BJ615" s="91"/>
    </row>
    <row r="616" spans="5:62" s="85" customFormat="1" x14ac:dyDescent="0.2">
      <c r="E616" s="86"/>
      <c r="F616" s="86"/>
      <c r="G616" s="87"/>
      <c r="J616" s="86"/>
      <c r="K616" s="86"/>
      <c r="M616" s="86"/>
      <c r="O616" s="86"/>
      <c r="P616" s="88"/>
      <c r="Q616" s="86"/>
      <c r="W616" s="86"/>
      <c r="X616" s="86"/>
      <c r="Z616" s="86"/>
      <c r="AC616" s="88"/>
      <c r="AD616" s="88"/>
      <c r="AE616" s="89"/>
      <c r="AF616" s="86"/>
      <c r="AG616" s="86"/>
      <c r="AH616" s="86"/>
      <c r="AI616" s="89"/>
      <c r="AJ616" s="89"/>
      <c r="AL616" s="87"/>
      <c r="AM616" s="86"/>
      <c r="AP616" s="87"/>
      <c r="AT616" s="90"/>
      <c r="AX616" s="91"/>
      <c r="AY616" s="91"/>
      <c r="AZ616" s="91"/>
      <c r="BA616" s="91"/>
      <c r="BB616" s="91"/>
      <c r="BC616" s="91"/>
      <c r="BD616" s="91"/>
      <c r="BE616" s="91"/>
      <c r="BF616" s="91"/>
      <c r="BG616" s="91"/>
      <c r="BH616" s="91"/>
      <c r="BI616" s="91"/>
      <c r="BJ616" s="91"/>
    </row>
    <row r="617" spans="5:62" s="85" customFormat="1" x14ac:dyDescent="0.2">
      <c r="E617" s="86"/>
      <c r="F617" s="86"/>
      <c r="G617" s="87"/>
      <c r="J617" s="86"/>
      <c r="K617" s="86"/>
      <c r="M617" s="86"/>
      <c r="O617" s="86"/>
      <c r="P617" s="88"/>
      <c r="Q617" s="86"/>
      <c r="W617" s="86"/>
      <c r="X617" s="86"/>
      <c r="Z617" s="86"/>
      <c r="AC617" s="88"/>
      <c r="AD617" s="88"/>
      <c r="AE617" s="89"/>
      <c r="AF617" s="86"/>
      <c r="AG617" s="86"/>
      <c r="AH617" s="86"/>
      <c r="AI617" s="89"/>
      <c r="AJ617" s="89"/>
      <c r="AL617" s="87"/>
      <c r="AM617" s="86"/>
      <c r="AP617" s="87"/>
      <c r="AT617" s="90"/>
      <c r="AX617" s="91"/>
      <c r="AY617" s="91"/>
      <c r="AZ617" s="91"/>
      <c r="BA617" s="91"/>
      <c r="BB617" s="91"/>
      <c r="BC617" s="91"/>
      <c r="BD617" s="91"/>
      <c r="BE617" s="91"/>
      <c r="BF617" s="91"/>
      <c r="BG617" s="91"/>
      <c r="BH617" s="91"/>
      <c r="BI617" s="91"/>
      <c r="BJ617" s="91"/>
    </row>
    <row r="618" spans="5:62" s="85" customFormat="1" x14ac:dyDescent="0.2">
      <c r="E618" s="86"/>
      <c r="F618" s="86"/>
      <c r="G618" s="87"/>
      <c r="J618" s="86"/>
      <c r="K618" s="86"/>
      <c r="M618" s="86"/>
      <c r="O618" s="86"/>
      <c r="P618" s="88"/>
      <c r="Q618" s="86"/>
      <c r="W618" s="86"/>
      <c r="X618" s="86"/>
      <c r="Z618" s="86"/>
      <c r="AC618" s="88"/>
      <c r="AD618" s="88"/>
      <c r="AE618" s="89"/>
      <c r="AF618" s="86"/>
      <c r="AG618" s="86"/>
      <c r="AH618" s="86"/>
      <c r="AI618" s="89"/>
      <c r="AJ618" s="89"/>
      <c r="AL618" s="87"/>
      <c r="AM618" s="86"/>
      <c r="AP618" s="87"/>
      <c r="AT618" s="90"/>
      <c r="AX618" s="91"/>
      <c r="AY618" s="91"/>
      <c r="AZ618" s="91"/>
      <c r="BA618" s="91"/>
      <c r="BB618" s="91"/>
      <c r="BC618" s="91"/>
      <c r="BD618" s="91"/>
      <c r="BE618" s="91"/>
      <c r="BF618" s="91"/>
      <c r="BG618" s="91"/>
      <c r="BH618" s="91"/>
      <c r="BI618" s="91"/>
      <c r="BJ618" s="91"/>
    </row>
    <row r="619" spans="5:62" s="85" customFormat="1" x14ac:dyDescent="0.2">
      <c r="E619" s="86"/>
      <c r="F619" s="86"/>
      <c r="G619" s="87"/>
      <c r="J619" s="86"/>
      <c r="K619" s="86"/>
      <c r="M619" s="86"/>
      <c r="O619" s="86"/>
      <c r="P619" s="88"/>
      <c r="Q619" s="86"/>
      <c r="W619" s="86"/>
      <c r="X619" s="86"/>
      <c r="Z619" s="86"/>
      <c r="AC619" s="88"/>
      <c r="AD619" s="88"/>
      <c r="AE619" s="89"/>
      <c r="AF619" s="86"/>
      <c r="AG619" s="86"/>
      <c r="AH619" s="86"/>
      <c r="AI619" s="89"/>
      <c r="AJ619" s="89"/>
      <c r="AL619" s="87"/>
      <c r="AM619" s="86"/>
      <c r="AP619" s="87"/>
      <c r="AT619" s="90"/>
      <c r="AX619" s="91"/>
      <c r="AY619" s="91"/>
      <c r="AZ619" s="91"/>
      <c r="BA619" s="91"/>
      <c r="BB619" s="91"/>
      <c r="BC619" s="91"/>
      <c r="BD619" s="91"/>
      <c r="BE619" s="91"/>
      <c r="BF619" s="91"/>
      <c r="BG619" s="91"/>
      <c r="BH619" s="91"/>
      <c r="BI619" s="91"/>
      <c r="BJ619" s="91"/>
    </row>
    <row r="620" spans="5:62" s="85" customFormat="1" x14ac:dyDescent="0.2">
      <c r="E620" s="86"/>
      <c r="F620" s="86"/>
      <c r="G620" s="87"/>
      <c r="J620" s="86"/>
      <c r="K620" s="86"/>
      <c r="M620" s="86"/>
      <c r="O620" s="86"/>
      <c r="P620" s="88"/>
      <c r="Q620" s="86"/>
      <c r="W620" s="86"/>
      <c r="X620" s="86"/>
      <c r="Z620" s="86"/>
      <c r="AC620" s="88"/>
      <c r="AD620" s="88"/>
      <c r="AE620" s="89"/>
      <c r="AF620" s="86"/>
      <c r="AG620" s="86"/>
      <c r="AH620" s="86"/>
      <c r="AI620" s="89"/>
      <c r="AJ620" s="89"/>
      <c r="AL620" s="87"/>
      <c r="AM620" s="86"/>
      <c r="AP620" s="87"/>
      <c r="AT620" s="90"/>
      <c r="AX620" s="91"/>
      <c r="AY620" s="91"/>
      <c r="AZ620" s="91"/>
      <c r="BA620" s="91"/>
      <c r="BB620" s="91"/>
      <c r="BC620" s="91"/>
      <c r="BD620" s="91"/>
      <c r="BE620" s="91"/>
      <c r="BF620" s="91"/>
      <c r="BG620" s="91"/>
      <c r="BH620" s="91"/>
      <c r="BI620" s="91"/>
      <c r="BJ620" s="91"/>
    </row>
    <row r="621" spans="5:62" s="85" customFormat="1" x14ac:dyDescent="0.2">
      <c r="E621" s="86"/>
      <c r="F621" s="86"/>
      <c r="G621" s="87"/>
      <c r="J621" s="86"/>
      <c r="K621" s="86"/>
      <c r="M621" s="86"/>
      <c r="O621" s="86"/>
      <c r="P621" s="88"/>
      <c r="Q621" s="86"/>
      <c r="W621" s="86"/>
      <c r="X621" s="86"/>
      <c r="Z621" s="86"/>
      <c r="AC621" s="88"/>
      <c r="AD621" s="88"/>
      <c r="AE621" s="89"/>
      <c r="AF621" s="86"/>
      <c r="AG621" s="86"/>
      <c r="AH621" s="86"/>
      <c r="AI621" s="89"/>
      <c r="AJ621" s="89"/>
      <c r="AL621" s="87"/>
      <c r="AM621" s="86"/>
      <c r="AP621" s="87"/>
      <c r="AT621" s="90"/>
      <c r="AX621" s="91"/>
      <c r="AY621" s="91"/>
      <c r="AZ621" s="91"/>
      <c r="BA621" s="91"/>
      <c r="BB621" s="91"/>
      <c r="BC621" s="91"/>
      <c r="BD621" s="91"/>
      <c r="BE621" s="91"/>
      <c r="BF621" s="91"/>
      <c r="BG621" s="91"/>
      <c r="BH621" s="91"/>
      <c r="BI621" s="91"/>
      <c r="BJ621" s="91"/>
    </row>
    <row r="622" spans="5:62" s="85" customFormat="1" x14ac:dyDescent="0.2">
      <c r="E622" s="86"/>
      <c r="F622" s="86"/>
      <c r="G622" s="87"/>
      <c r="J622" s="86"/>
      <c r="K622" s="86"/>
      <c r="M622" s="86"/>
      <c r="O622" s="86"/>
      <c r="P622" s="88"/>
      <c r="Q622" s="86"/>
      <c r="W622" s="86"/>
      <c r="X622" s="86"/>
      <c r="Z622" s="86"/>
      <c r="AC622" s="88"/>
      <c r="AD622" s="88"/>
      <c r="AE622" s="89"/>
      <c r="AF622" s="86"/>
      <c r="AG622" s="86"/>
      <c r="AH622" s="86"/>
      <c r="AI622" s="89"/>
      <c r="AJ622" s="89"/>
      <c r="AL622" s="87"/>
      <c r="AM622" s="86"/>
      <c r="AP622" s="87"/>
      <c r="AT622" s="90"/>
      <c r="AX622" s="91"/>
      <c r="AY622" s="91"/>
      <c r="AZ622" s="91"/>
      <c r="BA622" s="91"/>
      <c r="BB622" s="91"/>
      <c r="BC622" s="91"/>
      <c r="BD622" s="91"/>
      <c r="BE622" s="91"/>
      <c r="BF622" s="91"/>
      <c r="BG622" s="91"/>
      <c r="BH622" s="91"/>
      <c r="BI622" s="91"/>
      <c r="BJ622" s="91"/>
    </row>
    <row r="623" spans="5:62" s="85" customFormat="1" x14ac:dyDescent="0.2">
      <c r="E623" s="86"/>
      <c r="F623" s="86"/>
      <c r="G623" s="87"/>
      <c r="J623" s="86"/>
      <c r="K623" s="86"/>
      <c r="M623" s="86"/>
      <c r="O623" s="86"/>
      <c r="P623" s="88"/>
      <c r="Q623" s="86"/>
      <c r="W623" s="86"/>
      <c r="X623" s="86"/>
      <c r="Z623" s="86"/>
      <c r="AC623" s="88"/>
      <c r="AD623" s="88"/>
      <c r="AE623" s="89"/>
      <c r="AF623" s="86"/>
      <c r="AG623" s="86"/>
      <c r="AH623" s="86"/>
      <c r="AI623" s="89"/>
      <c r="AJ623" s="89"/>
      <c r="AL623" s="87"/>
      <c r="AM623" s="86"/>
      <c r="AP623" s="87"/>
      <c r="AT623" s="90"/>
      <c r="AX623" s="91"/>
      <c r="AY623" s="91"/>
      <c r="AZ623" s="91"/>
      <c r="BA623" s="91"/>
      <c r="BB623" s="91"/>
      <c r="BC623" s="91"/>
      <c r="BD623" s="91"/>
      <c r="BE623" s="91"/>
      <c r="BF623" s="91"/>
      <c r="BG623" s="91"/>
      <c r="BH623" s="91"/>
      <c r="BI623" s="91"/>
      <c r="BJ623" s="91"/>
    </row>
    <row r="624" spans="5:62" s="85" customFormat="1" x14ac:dyDescent="0.2">
      <c r="E624" s="86"/>
      <c r="F624" s="86"/>
      <c r="G624" s="87"/>
      <c r="J624" s="86"/>
      <c r="K624" s="86"/>
      <c r="M624" s="86"/>
      <c r="O624" s="86"/>
      <c r="P624" s="88"/>
      <c r="Q624" s="86"/>
      <c r="W624" s="86"/>
      <c r="X624" s="86"/>
      <c r="Z624" s="86"/>
      <c r="AC624" s="88"/>
      <c r="AD624" s="88"/>
      <c r="AE624" s="89"/>
      <c r="AF624" s="86"/>
      <c r="AG624" s="86"/>
      <c r="AH624" s="86"/>
      <c r="AI624" s="89"/>
      <c r="AJ624" s="89"/>
      <c r="AL624" s="87"/>
      <c r="AM624" s="86"/>
      <c r="AP624" s="87"/>
      <c r="AT624" s="90"/>
      <c r="AX624" s="91"/>
      <c r="AY624" s="91"/>
      <c r="AZ624" s="91"/>
      <c r="BA624" s="91"/>
      <c r="BB624" s="91"/>
      <c r="BC624" s="91"/>
      <c r="BD624" s="91"/>
      <c r="BE624" s="91"/>
      <c r="BF624" s="91"/>
      <c r="BG624" s="91"/>
      <c r="BH624" s="91"/>
      <c r="BI624" s="91"/>
      <c r="BJ624" s="91"/>
    </row>
    <row r="625" spans="5:62" s="85" customFormat="1" x14ac:dyDescent="0.2">
      <c r="E625" s="86"/>
      <c r="F625" s="86"/>
      <c r="G625" s="87"/>
      <c r="J625" s="86"/>
      <c r="K625" s="86"/>
      <c r="M625" s="86"/>
      <c r="O625" s="86"/>
      <c r="P625" s="88"/>
      <c r="Q625" s="86"/>
      <c r="W625" s="86"/>
      <c r="X625" s="86"/>
      <c r="Z625" s="86"/>
      <c r="AC625" s="88"/>
      <c r="AD625" s="88"/>
      <c r="AE625" s="89"/>
      <c r="AF625" s="86"/>
      <c r="AG625" s="86"/>
      <c r="AH625" s="86"/>
      <c r="AI625" s="89"/>
      <c r="AJ625" s="89"/>
      <c r="AL625" s="87"/>
      <c r="AM625" s="86"/>
      <c r="AP625" s="87"/>
      <c r="AT625" s="90"/>
      <c r="AX625" s="91"/>
      <c r="AY625" s="91"/>
      <c r="AZ625" s="91"/>
      <c r="BA625" s="91"/>
      <c r="BB625" s="91"/>
      <c r="BC625" s="91"/>
      <c r="BD625" s="91"/>
      <c r="BE625" s="91"/>
      <c r="BF625" s="91"/>
      <c r="BG625" s="91"/>
      <c r="BH625" s="91"/>
      <c r="BI625" s="91"/>
      <c r="BJ625" s="91"/>
    </row>
    <row r="626" spans="5:62" s="85" customFormat="1" x14ac:dyDescent="0.2">
      <c r="E626" s="86"/>
      <c r="F626" s="86"/>
      <c r="G626" s="87"/>
      <c r="J626" s="86"/>
      <c r="K626" s="86"/>
      <c r="M626" s="86"/>
      <c r="O626" s="86"/>
      <c r="P626" s="88"/>
      <c r="Q626" s="86"/>
      <c r="W626" s="86"/>
      <c r="X626" s="86"/>
      <c r="Z626" s="86"/>
      <c r="AC626" s="88"/>
      <c r="AD626" s="88"/>
      <c r="AE626" s="89"/>
      <c r="AF626" s="86"/>
      <c r="AG626" s="86"/>
      <c r="AH626" s="86"/>
      <c r="AI626" s="89"/>
      <c r="AJ626" s="89"/>
      <c r="AL626" s="87"/>
      <c r="AM626" s="86"/>
      <c r="AP626" s="87"/>
      <c r="AT626" s="90"/>
      <c r="AX626" s="91"/>
      <c r="AY626" s="91"/>
      <c r="AZ626" s="91"/>
      <c r="BA626" s="91"/>
      <c r="BB626" s="91"/>
      <c r="BC626" s="91"/>
      <c r="BD626" s="91"/>
      <c r="BE626" s="91"/>
      <c r="BF626" s="91"/>
      <c r="BG626" s="91"/>
      <c r="BH626" s="91"/>
      <c r="BI626" s="91"/>
      <c r="BJ626" s="91"/>
    </row>
    <row r="627" spans="5:62" s="85" customFormat="1" x14ac:dyDescent="0.2">
      <c r="E627" s="86"/>
      <c r="F627" s="86"/>
      <c r="G627" s="87"/>
      <c r="J627" s="86"/>
      <c r="K627" s="86"/>
      <c r="M627" s="86"/>
      <c r="O627" s="86"/>
      <c r="P627" s="88"/>
      <c r="Q627" s="86"/>
      <c r="W627" s="86"/>
      <c r="X627" s="86"/>
      <c r="Z627" s="86"/>
      <c r="AC627" s="88"/>
      <c r="AD627" s="88"/>
      <c r="AE627" s="89"/>
      <c r="AF627" s="86"/>
      <c r="AG627" s="86"/>
      <c r="AH627" s="86"/>
      <c r="AI627" s="89"/>
      <c r="AJ627" s="89"/>
      <c r="AL627" s="87"/>
      <c r="AM627" s="86"/>
      <c r="AP627" s="87"/>
      <c r="AT627" s="90"/>
      <c r="AX627" s="91"/>
      <c r="AY627" s="91"/>
      <c r="AZ627" s="91"/>
      <c r="BA627" s="91"/>
      <c r="BB627" s="91"/>
      <c r="BC627" s="91"/>
      <c r="BD627" s="91"/>
      <c r="BE627" s="91"/>
      <c r="BF627" s="91"/>
      <c r="BG627" s="91"/>
      <c r="BH627" s="91"/>
      <c r="BI627" s="91"/>
      <c r="BJ627" s="91"/>
    </row>
    <row r="628" spans="5:62" s="85" customFormat="1" x14ac:dyDescent="0.2">
      <c r="E628" s="86"/>
      <c r="F628" s="86"/>
      <c r="G628" s="87"/>
      <c r="J628" s="86"/>
      <c r="K628" s="86"/>
      <c r="M628" s="86"/>
      <c r="O628" s="86"/>
      <c r="P628" s="88"/>
      <c r="Q628" s="86"/>
      <c r="W628" s="86"/>
      <c r="X628" s="86"/>
      <c r="Z628" s="86"/>
      <c r="AC628" s="88"/>
      <c r="AD628" s="88"/>
      <c r="AE628" s="89"/>
      <c r="AF628" s="86"/>
      <c r="AG628" s="86"/>
      <c r="AH628" s="86"/>
      <c r="AI628" s="89"/>
      <c r="AJ628" s="89"/>
      <c r="AL628" s="87"/>
      <c r="AM628" s="86"/>
      <c r="AP628" s="87"/>
      <c r="AT628" s="90"/>
      <c r="AX628" s="91"/>
      <c r="AY628" s="91"/>
      <c r="AZ628" s="91"/>
      <c r="BA628" s="91"/>
      <c r="BB628" s="91"/>
      <c r="BC628" s="91"/>
      <c r="BD628" s="91"/>
      <c r="BE628" s="91"/>
      <c r="BF628" s="91"/>
      <c r="BG628" s="91"/>
      <c r="BH628" s="91"/>
      <c r="BI628" s="91"/>
      <c r="BJ628" s="91"/>
    </row>
    <row r="629" spans="5:62" s="85" customFormat="1" x14ac:dyDescent="0.2">
      <c r="E629" s="86"/>
      <c r="F629" s="86"/>
      <c r="G629" s="87"/>
      <c r="J629" s="86"/>
      <c r="K629" s="86"/>
      <c r="M629" s="86"/>
      <c r="O629" s="86"/>
      <c r="P629" s="88"/>
      <c r="Q629" s="86"/>
      <c r="W629" s="86"/>
      <c r="X629" s="86"/>
      <c r="Z629" s="86"/>
      <c r="AC629" s="88"/>
      <c r="AD629" s="88"/>
      <c r="AE629" s="89"/>
      <c r="AF629" s="86"/>
      <c r="AG629" s="86"/>
      <c r="AH629" s="86"/>
      <c r="AI629" s="89"/>
      <c r="AJ629" s="89"/>
      <c r="AL629" s="87"/>
      <c r="AM629" s="86"/>
      <c r="AP629" s="87"/>
      <c r="AT629" s="90"/>
      <c r="AX629" s="91"/>
      <c r="AY629" s="91"/>
      <c r="AZ629" s="91"/>
      <c r="BA629" s="91"/>
      <c r="BB629" s="91"/>
      <c r="BC629" s="91"/>
      <c r="BD629" s="91"/>
      <c r="BE629" s="91"/>
      <c r="BF629" s="91"/>
      <c r="BG629" s="91"/>
      <c r="BH629" s="91"/>
      <c r="BI629" s="91"/>
      <c r="BJ629" s="91"/>
    </row>
    <row r="630" spans="5:62" s="85" customFormat="1" x14ac:dyDescent="0.2">
      <c r="E630" s="86"/>
      <c r="F630" s="86"/>
      <c r="G630" s="87"/>
      <c r="J630" s="86"/>
      <c r="K630" s="86"/>
      <c r="M630" s="86"/>
      <c r="O630" s="86"/>
      <c r="P630" s="88"/>
      <c r="Q630" s="86"/>
      <c r="W630" s="86"/>
      <c r="X630" s="86"/>
      <c r="Z630" s="86"/>
      <c r="AC630" s="88"/>
      <c r="AD630" s="88"/>
      <c r="AE630" s="89"/>
      <c r="AF630" s="86"/>
      <c r="AG630" s="86"/>
      <c r="AH630" s="86"/>
      <c r="AI630" s="89"/>
      <c r="AJ630" s="89"/>
      <c r="AL630" s="87"/>
      <c r="AM630" s="86"/>
      <c r="AP630" s="87"/>
      <c r="AT630" s="90"/>
      <c r="AX630" s="91"/>
      <c r="AY630" s="91"/>
      <c r="AZ630" s="91"/>
      <c r="BA630" s="91"/>
      <c r="BB630" s="91"/>
      <c r="BC630" s="91"/>
      <c r="BD630" s="91"/>
      <c r="BE630" s="91"/>
      <c r="BF630" s="91"/>
      <c r="BG630" s="91"/>
      <c r="BH630" s="91"/>
      <c r="BI630" s="91"/>
      <c r="BJ630" s="91"/>
    </row>
    <row r="631" spans="5:62" s="85" customFormat="1" x14ac:dyDescent="0.2">
      <c r="E631" s="86"/>
      <c r="F631" s="86"/>
      <c r="G631" s="87"/>
      <c r="J631" s="86"/>
      <c r="K631" s="86"/>
      <c r="M631" s="86"/>
      <c r="O631" s="86"/>
      <c r="P631" s="88"/>
      <c r="Q631" s="86"/>
      <c r="W631" s="86"/>
      <c r="X631" s="86"/>
      <c r="Z631" s="86"/>
      <c r="AC631" s="88"/>
      <c r="AD631" s="88"/>
      <c r="AE631" s="89"/>
      <c r="AF631" s="86"/>
      <c r="AG631" s="86"/>
      <c r="AH631" s="86"/>
      <c r="AI631" s="89"/>
      <c r="AJ631" s="89"/>
      <c r="AL631" s="87"/>
      <c r="AM631" s="86"/>
      <c r="AP631" s="87"/>
      <c r="AT631" s="90"/>
      <c r="AX631" s="91"/>
      <c r="AY631" s="91"/>
      <c r="AZ631" s="91"/>
      <c r="BA631" s="91"/>
      <c r="BB631" s="91"/>
      <c r="BC631" s="91"/>
      <c r="BD631" s="91"/>
      <c r="BE631" s="91"/>
      <c r="BF631" s="91"/>
      <c r="BG631" s="91"/>
      <c r="BH631" s="91"/>
      <c r="BI631" s="91"/>
      <c r="BJ631" s="91"/>
    </row>
    <row r="632" spans="5:62" s="85" customFormat="1" x14ac:dyDescent="0.2">
      <c r="E632" s="86"/>
      <c r="F632" s="86"/>
      <c r="G632" s="87"/>
      <c r="J632" s="86"/>
      <c r="K632" s="86"/>
      <c r="M632" s="86"/>
      <c r="O632" s="86"/>
      <c r="P632" s="88"/>
      <c r="Q632" s="86"/>
      <c r="W632" s="86"/>
      <c r="X632" s="86"/>
      <c r="Z632" s="86"/>
      <c r="AC632" s="88"/>
      <c r="AD632" s="88"/>
      <c r="AE632" s="89"/>
      <c r="AF632" s="86"/>
      <c r="AG632" s="86"/>
      <c r="AH632" s="86"/>
      <c r="AI632" s="89"/>
      <c r="AJ632" s="89"/>
      <c r="AL632" s="87"/>
      <c r="AM632" s="86"/>
      <c r="AP632" s="87"/>
      <c r="AT632" s="90"/>
      <c r="AX632" s="91"/>
      <c r="AY632" s="91"/>
      <c r="AZ632" s="91"/>
      <c r="BA632" s="91"/>
      <c r="BB632" s="91"/>
      <c r="BC632" s="91"/>
      <c r="BD632" s="91"/>
      <c r="BE632" s="91"/>
      <c r="BF632" s="91"/>
      <c r="BG632" s="91"/>
      <c r="BH632" s="91"/>
      <c r="BI632" s="91"/>
      <c r="BJ632" s="91"/>
    </row>
    <row r="633" spans="5:62" s="85" customFormat="1" x14ac:dyDescent="0.2">
      <c r="E633" s="86"/>
      <c r="F633" s="86"/>
      <c r="G633" s="87"/>
      <c r="J633" s="86"/>
      <c r="K633" s="86"/>
      <c r="M633" s="86"/>
      <c r="O633" s="86"/>
      <c r="P633" s="88"/>
      <c r="Q633" s="86"/>
      <c r="W633" s="86"/>
      <c r="X633" s="86"/>
      <c r="Z633" s="86"/>
      <c r="AC633" s="88"/>
      <c r="AD633" s="88"/>
      <c r="AE633" s="89"/>
      <c r="AF633" s="86"/>
      <c r="AG633" s="86"/>
      <c r="AH633" s="86"/>
      <c r="AI633" s="89"/>
      <c r="AJ633" s="89"/>
      <c r="AL633" s="87"/>
      <c r="AM633" s="86"/>
      <c r="AP633" s="87"/>
      <c r="AT633" s="90"/>
      <c r="AX633" s="91"/>
      <c r="AY633" s="91"/>
      <c r="AZ633" s="91"/>
      <c r="BA633" s="91"/>
      <c r="BB633" s="91"/>
      <c r="BC633" s="91"/>
      <c r="BD633" s="91"/>
      <c r="BE633" s="91"/>
      <c r="BF633" s="91"/>
      <c r="BG633" s="91"/>
      <c r="BH633" s="91"/>
      <c r="BI633" s="91"/>
      <c r="BJ633" s="91"/>
    </row>
    <row r="634" spans="5:62" s="85" customFormat="1" x14ac:dyDescent="0.2">
      <c r="E634" s="86"/>
      <c r="F634" s="86"/>
      <c r="G634" s="87"/>
      <c r="J634" s="86"/>
      <c r="K634" s="86"/>
      <c r="M634" s="86"/>
      <c r="O634" s="86"/>
      <c r="P634" s="88"/>
      <c r="Q634" s="86"/>
      <c r="W634" s="86"/>
      <c r="X634" s="86"/>
      <c r="Z634" s="86"/>
      <c r="AC634" s="88"/>
      <c r="AD634" s="88"/>
      <c r="AE634" s="89"/>
      <c r="AF634" s="86"/>
      <c r="AG634" s="86"/>
      <c r="AH634" s="86"/>
      <c r="AI634" s="89"/>
      <c r="AJ634" s="89"/>
      <c r="AL634" s="87"/>
      <c r="AM634" s="86"/>
      <c r="AP634" s="87"/>
      <c r="AT634" s="90"/>
      <c r="AX634" s="91"/>
      <c r="AY634" s="91"/>
      <c r="AZ634" s="91"/>
      <c r="BA634" s="91"/>
      <c r="BB634" s="91"/>
      <c r="BC634" s="91"/>
      <c r="BD634" s="91"/>
      <c r="BE634" s="91"/>
      <c r="BF634" s="91"/>
      <c r="BG634" s="91"/>
      <c r="BH634" s="91"/>
      <c r="BI634" s="91"/>
      <c r="BJ634" s="91"/>
    </row>
    <row r="635" spans="5:62" s="85" customFormat="1" x14ac:dyDescent="0.2">
      <c r="E635" s="86"/>
      <c r="F635" s="86"/>
      <c r="G635" s="87"/>
      <c r="J635" s="86"/>
      <c r="K635" s="86"/>
      <c r="M635" s="86"/>
      <c r="O635" s="86"/>
      <c r="P635" s="88"/>
      <c r="Q635" s="86"/>
      <c r="W635" s="86"/>
      <c r="X635" s="86"/>
      <c r="Z635" s="86"/>
      <c r="AC635" s="88"/>
      <c r="AD635" s="88"/>
      <c r="AE635" s="89"/>
      <c r="AF635" s="86"/>
      <c r="AG635" s="86"/>
      <c r="AH635" s="86"/>
      <c r="AI635" s="89"/>
      <c r="AJ635" s="89"/>
      <c r="AL635" s="87"/>
      <c r="AM635" s="86"/>
      <c r="AP635" s="87"/>
      <c r="AT635" s="90"/>
      <c r="AX635" s="91"/>
      <c r="AY635" s="91"/>
      <c r="AZ635" s="91"/>
      <c r="BA635" s="91"/>
      <c r="BB635" s="91"/>
      <c r="BC635" s="91"/>
      <c r="BD635" s="91"/>
      <c r="BE635" s="91"/>
      <c r="BF635" s="91"/>
      <c r="BG635" s="91"/>
      <c r="BH635" s="91"/>
      <c r="BI635" s="91"/>
      <c r="BJ635" s="91"/>
    </row>
    <row r="636" spans="5:62" s="85" customFormat="1" x14ac:dyDescent="0.2">
      <c r="E636" s="86"/>
      <c r="F636" s="86"/>
      <c r="G636" s="87"/>
      <c r="J636" s="86"/>
      <c r="K636" s="86"/>
      <c r="M636" s="86"/>
      <c r="O636" s="86"/>
      <c r="P636" s="88"/>
      <c r="Q636" s="86"/>
      <c r="W636" s="86"/>
      <c r="X636" s="86"/>
      <c r="Z636" s="86"/>
      <c r="AC636" s="88"/>
      <c r="AD636" s="88"/>
      <c r="AE636" s="89"/>
      <c r="AF636" s="86"/>
      <c r="AG636" s="86"/>
      <c r="AH636" s="86"/>
      <c r="AI636" s="89"/>
      <c r="AJ636" s="89"/>
      <c r="AL636" s="87"/>
      <c r="AM636" s="86"/>
      <c r="AP636" s="87"/>
      <c r="AT636" s="90"/>
      <c r="AX636" s="91"/>
      <c r="AY636" s="91"/>
      <c r="AZ636" s="91"/>
      <c r="BA636" s="91"/>
      <c r="BB636" s="91"/>
      <c r="BC636" s="91"/>
      <c r="BD636" s="91"/>
      <c r="BE636" s="91"/>
      <c r="BF636" s="91"/>
      <c r="BG636" s="91"/>
      <c r="BH636" s="91"/>
      <c r="BI636" s="91"/>
      <c r="BJ636" s="91"/>
    </row>
    <row r="637" spans="5:62" s="85" customFormat="1" x14ac:dyDescent="0.2">
      <c r="E637" s="86"/>
      <c r="F637" s="86"/>
      <c r="G637" s="87"/>
      <c r="J637" s="86"/>
      <c r="K637" s="86"/>
      <c r="M637" s="86"/>
      <c r="O637" s="86"/>
      <c r="P637" s="88"/>
      <c r="Q637" s="86"/>
      <c r="W637" s="86"/>
      <c r="X637" s="86"/>
      <c r="Z637" s="86"/>
      <c r="AC637" s="88"/>
      <c r="AD637" s="88"/>
      <c r="AE637" s="89"/>
      <c r="AF637" s="86"/>
      <c r="AG637" s="86"/>
      <c r="AH637" s="86"/>
      <c r="AI637" s="89"/>
      <c r="AJ637" s="89"/>
      <c r="AL637" s="87"/>
      <c r="AM637" s="86"/>
      <c r="AP637" s="87"/>
      <c r="AT637" s="90"/>
      <c r="AX637" s="91"/>
      <c r="AY637" s="91"/>
      <c r="AZ637" s="91"/>
      <c r="BA637" s="91"/>
      <c r="BB637" s="91"/>
      <c r="BC637" s="91"/>
      <c r="BD637" s="91"/>
      <c r="BE637" s="91"/>
      <c r="BF637" s="91"/>
      <c r="BG637" s="91"/>
      <c r="BH637" s="91"/>
      <c r="BI637" s="91"/>
      <c r="BJ637" s="91"/>
    </row>
    <row r="638" spans="5:62" s="85" customFormat="1" x14ac:dyDescent="0.2">
      <c r="E638" s="86"/>
      <c r="F638" s="86"/>
      <c r="G638" s="87"/>
      <c r="J638" s="86"/>
      <c r="K638" s="86"/>
      <c r="M638" s="86"/>
      <c r="O638" s="86"/>
      <c r="P638" s="88"/>
      <c r="Q638" s="86"/>
      <c r="W638" s="86"/>
      <c r="X638" s="86"/>
      <c r="Z638" s="86"/>
      <c r="AC638" s="88"/>
      <c r="AD638" s="88"/>
      <c r="AE638" s="89"/>
      <c r="AF638" s="86"/>
      <c r="AG638" s="86"/>
      <c r="AH638" s="86"/>
      <c r="AI638" s="89"/>
      <c r="AJ638" s="89"/>
      <c r="AL638" s="87"/>
      <c r="AM638" s="86"/>
      <c r="AP638" s="87"/>
      <c r="AT638" s="90"/>
      <c r="AX638" s="91"/>
      <c r="AY638" s="91"/>
      <c r="AZ638" s="91"/>
      <c r="BA638" s="91"/>
      <c r="BB638" s="91"/>
      <c r="BC638" s="91"/>
      <c r="BD638" s="91"/>
      <c r="BE638" s="91"/>
      <c r="BF638" s="91"/>
      <c r="BG638" s="91"/>
      <c r="BH638" s="91"/>
      <c r="BI638" s="91"/>
      <c r="BJ638" s="91"/>
    </row>
    <row r="639" spans="5:62" s="85" customFormat="1" x14ac:dyDescent="0.2">
      <c r="E639" s="86"/>
      <c r="F639" s="86"/>
      <c r="G639" s="87"/>
      <c r="J639" s="86"/>
      <c r="K639" s="86"/>
      <c r="M639" s="86"/>
      <c r="O639" s="86"/>
      <c r="P639" s="88"/>
      <c r="Q639" s="86"/>
      <c r="W639" s="86"/>
      <c r="X639" s="86"/>
      <c r="Z639" s="86"/>
      <c r="AC639" s="88"/>
      <c r="AD639" s="88"/>
      <c r="AE639" s="89"/>
      <c r="AF639" s="86"/>
      <c r="AG639" s="86"/>
      <c r="AH639" s="86"/>
      <c r="AI639" s="89"/>
      <c r="AJ639" s="89"/>
      <c r="AL639" s="87"/>
      <c r="AM639" s="86"/>
      <c r="AP639" s="87"/>
      <c r="AT639" s="90"/>
      <c r="AX639" s="91"/>
      <c r="AY639" s="91"/>
      <c r="AZ639" s="91"/>
      <c r="BA639" s="91"/>
      <c r="BB639" s="91"/>
      <c r="BC639" s="91"/>
      <c r="BD639" s="91"/>
      <c r="BE639" s="91"/>
      <c r="BF639" s="91"/>
      <c r="BG639" s="91"/>
      <c r="BH639" s="91"/>
      <c r="BI639" s="91"/>
      <c r="BJ639" s="91"/>
    </row>
    <row r="640" spans="5:62" s="85" customFormat="1" x14ac:dyDescent="0.2">
      <c r="E640" s="86"/>
      <c r="F640" s="86"/>
      <c r="G640" s="87"/>
      <c r="J640" s="86"/>
      <c r="K640" s="86"/>
      <c r="M640" s="86"/>
      <c r="O640" s="86"/>
      <c r="P640" s="88"/>
      <c r="Q640" s="86"/>
      <c r="W640" s="86"/>
      <c r="X640" s="86"/>
      <c r="Z640" s="86"/>
      <c r="AC640" s="88"/>
      <c r="AD640" s="88"/>
      <c r="AE640" s="89"/>
      <c r="AF640" s="86"/>
      <c r="AG640" s="86"/>
      <c r="AH640" s="86"/>
      <c r="AI640" s="89"/>
      <c r="AJ640" s="89"/>
      <c r="AL640" s="87"/>
      <c r="AM640" s="86"/>
      <c r="AP640" s="87"/>
      <c r="AT640" s="90"/>
      <c r="AX640" s="91"/>
      <c r="AY640" s="91"/>
      <c r="AZ640" s="91"/>
      <c r="BA640" s="91"/>
      <c r="BB640" s="91"/>
      <c r="BC640" s="91"/>
      <c r="BD640" s="91"/>
      <c r="BE640" s="91"/>
      <c r="BF640" s="91"/>
      <c r="BG640" s="91"/>
      <c r="BH640" s="91"/>
      <c r="BI640" s="91"/>
      <c r="BJ640" s="91"/>
    </row>
    <row r="641" spans="5:62" s="85" customFormat="1" x14ac:dyDescent="0.2">
      <c r="E641" s="86"/>
      <c r="F641" s="86"/>
      <c r="G641" s="87"/>
      <c r="J641" s="86"/>
      <c r="K641" s="86"/>
      <c r="M641" s="86"/>
      <c r="O641" s="86"/>
      <c r="P641" s="88"/>
      <c r="Q641" s="86"/>
      <c r="W641" s="86"/>
      <c r="X641" s="86"/>
      <c r="Z641" s="86"/>
      <c r="AC641" s="88"/>
      <c r="AD641" s="88"/>
      <c r="AE641" s="89"/>
      <c r="AF641" s="86"/>
      <c r="AG641" s="86"/>
      <c r="AH641" s="86"/>
      <c r="AI641" s="89"/>
      <c r="AJ641" s="89"/>
      <c r="AL641" s="87"/>
      <c r="AM641" s="86"/>
      <c r="AP641" s="87"/>
      <c r="AT641" s="90"/>
      <c r="AX641" s="91"/>
      <c r="AY641" s="91"/>
      <c r="AZ641" s="91"/>
      <c r="BA641" s="91"/>
      <c r="BB641" s="91"/>
      <c r="BC641" s="91"/>
      <c r="BD641" s="91"/>
      <c r="BE641" s="91"/>
      <c r="BF641" s="91"/>
      <c r="BG641" s="91"/>
      <c r="BH641" s="91"/>
      <c r="BI641" s="91"/>
      <c r="BJ641" s="91"/>
    </row>
    <row r="642" spans="5:62" s="85" customFormat="1" x14ac:dyDescent="0.2">
      <c r="E642" s="86"/>
      <c r="F642" s="86"/>
      <c r="G642" s="87"/>
      <c r="J642" s="86"/>
      <c r="K642" s="86"/>
      <c r="M642" s="86"/>
      <c r="O642" s="86"/>
      <c r="P642" s="88"/>
      <c r="Q642" s="86"/>
      <c r="W642" s="86"/>
      <c r="X642" s="86"/>
      <c r="Z642" s="86"/>
      <c r="AC642" s="88"/>
      <c r="AD642" s="88"/>
      <c r="AE642" s="89"/>
      <c r="AF642" s="86"/>
      <c r="AG642" s="86"/>
      <c r="AH642" s="86"/>
      <c r="AI642" s="89"/>
      <c r="AJ642" s="89"/>
      <c r="AL642" s="87"/>
      <c r="AM642" s="86"/>
      <c r="AP642" s="87"/>
      <c r="AT642" s="90"/>
      <c r="AX642" s="91"/>
      <c r="AY642" s="91"/>
      <c r="AZ642" s="91"/>
      <c r="BA642" s="91"/>
      <c r="BB642" s="91"/>
      <c r="BC642" s="91"/>
      <c r="BD642" s="91"/>
      <c r="BE642" s="91"/>
      <c r="BF642" s="91"/>
      <c r="BG642" s="91"/>
      <c r="BH642" s="91"/>
      <c r="BI642" s="91"/>
      <c r="BJ642" s="91"/>
    </row>
    <row r="643" spans="5:62" s="85" customFormat="1" x14ac:dyDescent="0.2">
      <c r="E643" s="86"/>
      <c r="F643" s="86"/>
      <c r="G643" s="87"/>
      <c r="J643" s="86"/>
      <c r="K643" s="86"/>
      <c r="M643" s="86"/>
      <c r="O643" s="86"/>
      <c r="P643" s="88"/>
      <c r="Q643" s="86"/>
      <c r="W643" s="86"/>
      <c r="X643" s="86"/>
      <c r="Z643" s="86"/>
      <c r="AC643" s="88"/>
      <c r="AD643" s="88"/>
      <c r="AE643" s="89"/>
      <c r="AF643" s="86"/>
      <c r="AG643" s="86"/>
      <c r="AH643" s="86"/>
      <c r="AI643" s="89"/>
      <c r="AJ643" s="89"/>
      <c r="AL643" s="87"/>
      <c r="AM643" s="86"/>
      <c r="AP643" s="87"/>
      <c r="AT643" s="90"/>
      <c r="AX643" s="91"/>
      <c r="AY643" s="91"/>
      <c r="AZ643" s="91"/>
      <c r="BA643" s="91"/>
      <c r="BB643" s="91"/>
      <c r="BC643" s="91"/>
      <c r="BD643" s="91"/>
      <c r="BE643" s="91"/>
      <c r="BF643" s="91"/>
      <c r="BG643" s="91"/>
      <c r="BH643" s="91"/>
      <c r="BI643" s="91"/>
      <c r="BJ643" s="91"/>
    </row>
    <row r="644" spans="5:62" s="85" customFormat="1" x14ac:dyDescent="0.2">
      <c r="E644" s="86"/>
      <c r="F644" s="86"/>
      <c r="G644" s="87"/>
      <c r="J644" s="86"/>
      <c r="K644" s="86"/>
      <c r="M644" s="86"/>
      <c r="O644" s="86"/>
      <c r="P644" s="88"/>
      <c r="Q644" s="86"/>
      <c r="W644" s="86"/>
      <c r="X644" s="86"/>
      <c r="Z644" s="86"/>
      <c r="AC644" s="88"/>
      <c r="AD644" s="88"/>
      <c r="AE644" s="89"/>
      <c r="AF644" s="86"/>
      <c r="AG644" s="86"/>
      <c r="AH644" s="86"/>
      <c r="AI644" s="89"/>
      <c r="AJ644" s="89"/>
      <c r="AL644" s="87"/>
      <c r="AM644" s="86"/>
      <c r="AP644" s="87"/>
      <c r="AT644" s="90"/>
      <c r="AX644" s="91"/>
      <c r="AY644" s="91"/>
      <c r="AZ644" s="91"/>
      <c r="BA644" s="91"/>
      <c r="BB644" s="91"/>
      <c r="BC644" s="91"/>
      <c r="BD644" s="91"/>
      <c r="BE644" s="91"/>
      <c r="BF644" s="91"/>
      <c r="BG644" s="91"/>
      <c r="BH644" s="91"/>
      <c r="BI644" s="91"/>
      <c r="BJ644" s="91"/>
    </row>
    <row r="645" spans="5:62" s="85" customFormat="1" x14ac:dyDescent="0.2">
      <c r="E645" s="86"/>
      <c r="F645" s="86"/>
      <c r="G645" s="87"/>
      <c r="J645" s="86"/>
      <c r="K645" s="86"/>
      <c r="M645" s="86"/>
      <c r="O645" s="86"/>
      <c r="P645" s="88"/>
      <c r="Q645" s="86"/>
      <c r="W645" s="86"/>
      <c r="X645" s="86"/>
      <c r="Z645" s="86"/>
      <c r="AC645" s="88"/>
      <c r="AD645" s="88"/>
      <c r="AE645" s="89"/>
      <c r="AF645" s="86"/>
      <c r="AG645" s="86"/>
      <c r="AH645" s="86"/>
      <c r="AI645" s="89"/>
      <c r="AJ645" s="89"/>
      <c r="AL645" s="87"/>
      <c r="AM645" s="86"/>
      <c r="AP645" s="87"/>
      <c r="AT645" s="90"/>
      <c r="AX645" s="91"/>
      <c r="AY645" s="91"/>
      <c r="AZ645" s="91"/>
      <c r="BA645" s="91"/>
      <c r="BB645" s="91"/>
      <c r="BC645" s="91"/>
      <c r="BD645" s="91"/>
      <c r="BE645" s="91"/>
      <c r="BF645" s="91"/>
      <c r="BG645" s="91"/>
      <c r="BH645" s="91"/>
      <c r="BI645" s="91"/>
      <c r="BJ645" s="91"/>
    </row>
    <row r="646" spans="5:62" s="85" customFormat="1" x14ac:dyDescent="0.2">
      <c r="E646" s="86"/>
      <c r="F646" s="86"/>
      <c r="G646" s="87"/>
      <c r="J646" s="86"/>
      <c r="K646" s="86"/>
      <c r="M646" s="86"/>
      <c r="O646" s="86"/>
      <c r="P646" s="88"/>
      <c r="Q646" s="86"/>
      <c r="W646" s="86"/>
      <c r="X646" s="86"/>
      <c r="Z646" s="86"/>
      <c r="AC646" s="88"/>
      <c r="AD646" s="88"/>
      <c r="AE646" s="89"/>
      <c r="AF646" s="86"/>
      <c r="AG646" s="86"/>
      <c r="AH646" s="86"/>
      <c r="AI646" s="89"/>
      <c r="AJ646" s="89"/>
      <c r="AL646" s="87"/>
      <c r="AM646" s="86"/>
      <c r="AP646" s="87"/>
      <c r="AT646" s="90"/>
      <c r="AX646" s="91"/>
      <c r="AY646" s="91"/>
      <c r="AZ646" s="91"/>
      <c r="BA646" s="91"/>
      <c r="BB646" s="91"/>
      <c r="BC646" s="91"/>
      <c r="BD646" s="91"/>
      <c r="BE646" s="91"/>
      <c r="BF646" s="91"/>
      <c r="BG646" s="91"/>
      <c r="BH646" s="91"/>
      <c r="BI646" s="91"/>
      <c r="BJ646" s="91"/>
    </row>
    <row r="647" spans="5:62" s="85" customFormat="1" x14ac:dyDescent="0.2">
      <c r="E647" s="86"/>
      <c r="F647" s="86"/>
      <c r="G647" s="87"/>
      <c r="J647" s="86"/>
      <c r="K647" s="86"/>
      <c r="M647" s="86"/>
      <c r="O647" s="86"/>
      <c r="P647" s="88"/>
      <c r="Q647" s="86"/>
      <c r="W647" s="86"/>
      <c r="X647" s="86"/>
      <c r="Z647" s="86"/>
      <c r="AC647" s="88"/>
      <c r="AD647" s="88"/>
      <c r="AE647" s="89"/>
      <c r="AF647" s="86"/>
      <c r="AG647" s="86"/>
      <c r="AH647" s="86"/>
      <c r="AI647" s="89"/>
      <c r="AJ647" s="89"/>
      <c r="AL647" s="87"/>
      <c r="AM647" s="86"/>
      <c r="AP647" s="87"/>
      <c r="AT647" s="90"/>
      <c r="AX647" s="91"/>
      <c r="AY647" s="91"/>
      <c r="AZ647" s="91"/>
      <c r="BA647" s="91"/>
      <c r="BB647" s="91"/>
      <c r="BC647" s="91"/>
      <c r="BD647" s="91"/>
      <c r="BE647" s="91"/>
      <c r="BF647" s="91"/>
      <c r="BG647" s="91"/>
      <c r="BH647" s="91"/>
      <c r="BI647" s="91"/>
      <c r="BJ647" s="91"/>
    </row>
    <row r="648" spans="5:62" s="85" customFormat="1" x14ac:dyDescent="0.2">
      <c r="E648" s="86"/>
      <c r="F648" s="86"/>
      <c r="G648" s="87"/>
      <c r="J648" s="86"/>
      <c r="K648" s="86"/>
      <c r="M648" s="86"/>
      <c r="O648" s="86"/>
      <c r="P648" s="88"/>
      <c r="Q648" s="86"/>
      <c r="W648" s="86"/>
      <c r="X648" s="86"/>
      <c r="Z648" s="86"/>
      <c r="AC648" s="88"/>
      <c r="AD648" s="88"/>
      <c r="AE648" s="89"/>
      <c r="AF648" s="86"/>
      <c r="AG648" s="86"/>
      <c r="AH648" s="86"/>
      <c r="AI648" s="89"/>
      <c r="AJ648" s="89"/>
      <c r="AL648" s="87"/>
      <c r="AM648" s="86"/>
      <c r="AP648" s="87"/>
      <c r="AT648" s="90"/>
      <c r="AX648" s="91"/>
      <c r="AY648" s="91"/>
      <c r="AZ648" s="91"/>
      <c r="BA648" s="91"/>
      <c r="BB648" s="91"/>
      <c r="BC648" s="91"/>
      <c r="BD648" s="91"/>
      <c r="BE648" s="91"/>
      <c r="BF648" s="91"/>
      <c r="BG648" s="91"/>
      <c r="BH648" s="91"/>
      <c r="BI648" s="91"/>
      <c r="BJ648" s="91"/>
    </row>
    <row r="649" spans="5:62" s="85" customFormat="1" x14ac:dyDescent="0.2">
      <c r="E649" s="86"/>
      <c r="F649" s="86"/>
      <c r="G649" s="87"/>
      <c r="J649" s="86"/>
      <c r="K649" s="86"/>
      <c r="M649" s="86"/>
      <c r="O649" s="86"/>
      <c r="P649" s="88"/>
      <c r="Q649" s="86"/>
      <c r="W649" s="86"/>
      <c r="X649" s="86"/>
      <c r="Z649" s="86"/>
      <c r="AC649" s="88"/>
      <c r="AD649" s="88"/>
      <c r="AE649" s="89"/>
      <c r="AF649" s="86"/>
      <c r="AG649" s="86"/>
      <c r="AH649" s="86"/>
      <c r="AI649" s="89"/>
      <c r="AJ649" s="89"/>
      <c r="AL649" s="87"/>
      <c r="AM649" s="86"/>
      <c r="AP649" s="87"/>
      <c r="AT649" s="90"/>
      <c r="AX649" s="91"/>
      <c r="AY649" s="91"/>
      <c r="AZ649" s="91"/>
      <c r="BA649" s="91"/>
      <c r="BB649" s="91"/>
      <c r="BC649" s="91"/>
      <c r="BD649" s="91"/>
      <c r="BE649" s="91"/>
      <c r="BF649" s="91"/>
      <c r="BG649" s="91"/>
      <c r="BH649" s="91"/>
      <c r="BI649" s="91"/>
      <c r="BJ649" s="91"/>
    </row>
    <row r="650" spans="5:62" s="85" customFormat="1" x14ac:dyDescent="0.2">
      <c r="E650" s="86"/>
      <c r="F650" s="86"/>
      <c r="G650" s="87"/>
      <c r="J650" s="86"/>
      <c r="K650" s="86"/>
      <c r="M650" s="86"/>
      <c r="O650" s="86"/>
      <c r="P650" s="88"/>
      <c r="Q650" s="86"/>
      <c r="W650" s="86"/>
      <c r="X650" s="86"/>
      <c r="Z650" s="86"/>
      <c r="AC650" s="88"/>
      <c r="AD650" s="88"/>
      <c r="AE650" s="89"/>
      <c r="AF650" s="86"/>
      <c r="AG650" s="86"/>
      <c r="AH650" s="86"/>
      <c r="AI650" s="89"/>
      <c r="AJ650" s="89"/>
      <c r="AL650" s="87"/>
      <c r="AM650" s="86"/>
      <c r="AP650" s="87"/>
      <c r="AT650" s="90"/>
      <c r="AX650" s="91"/>
      <c r="AY650" s="91"/>
      <c r="AZ650" s="91"/>
      <c r="BA650" s="91"/>
      <c r="BB650" s="91"/>
      <c r="BC650" s="91"/>
      <c r="BD650" s="91"/>
      <c r="BE650" s="91"/>
      <c r="BF650" s="91"/>
      <c r="BG650" s="91"/>
      <c r="BH650" s="91"/>
      <c r="BI650" s="91"/>
      <c r="BJ650" s="91"/>
    </row>
    <row r="651" spans="5:62" s="85" customFormat="1" x14ac:dyDescent="0.2">
      <c r="E651" s="86"/>
      <c r="F651" s="86"/>
      <c r="G651" s="87"/>
      <c r="J651" s="86"/>
      <c r="K651" s="86"/>
      <c r="M651" s="86"/>
      <c r="O651" s="86"/>
      <c r="P651" s="88"/>
      <c r="Q651" s="86"/>
      <c r="W651" s="86"/>
      <c r="X651" s="86"/>
      <c r="Z651" s="86"/>
      <c r="AC651" s="88"/>
      <c r="AD651" s="88"/>
      <c r="AE651" s="89"/>
      <c r="AF651" s="86"/>
      <c r="AG651" s="86"/>
      <c r="AH651" s="86"/>
      <c r="AI651" s="89"/>
      <c r="AJ651" s="89"/>
      <c r="AL651" s="87"/>
      <c r="AM651" s="86"/>
      <c r="AP651" s="87"/>
      <c r="AT651" s="90"/>
      <c r="AX651" s="91"/>
      <c r="AY651" s="91"/>
      <c r="AZ651" s="91"/>
      <c r="BA651" s="91"/>
      <c r="BB651" s="91"/>
      <c r="BC651" s="91"/>
      <c r="BD651" s="91"/>
      <c r="BE651" s="91"/>
      <c r="BF651" s="91"/>
      <c r="BG651" s="91"/>
      <c r="BH651" s="91"/>
      <c r="BI651" s="91"/>
      <c r="BJ651" s="91"/>
    </row>
    <row r="652" spans="5:62" s="85" customFormat="1" x14ac:dyDescent="0.2">
      <c r="E652" s="86"/>
      <c r="F652" s="86"/>
      <c r="G652" s="87"/>
      <c r="J652" s="86"/>
      <c r="K652" s="86"/>
      <c r="M652" s="86"/>
      <c r="O652" s="86"/>
      <c r="P652" s="88"/>
      <c r="Q652" s="86"/>
      <c r="W652" s="86"/>
      <c r="X652" s="86"/>
      <c r="Z652" s="86"/>
      <c r="AC652" s="88"/>
      <c r="AD652" s="88"/>
      <c r="AE652" s="89"/>
      <c r="AF652" s="86"/>
      <c r="AG652" s="86"/>
      <c r="AH652" s="86"/>
      <c r="AI652" s="89"/>
      <c r="AJ652" s="89"/>
      <c r="AL652" s="87"/>
      <c r="AM652" s="86"/>
      <c r="AP652" s="87"/>
      <c r="AT652" s="90"/>
      <c r="AX652" s="91"/>
      <c r="AY652" s="91"/>
      <c r="AZ652" s="91"/>
      <c r="BA652" s="91"/>
      <c r="BB652" s="91"/>
      <c r="BC652" s="91"/>
      <c r="BD652" s="91"/>
      <c r="BE652" s="91"/>
      <c r="BF652" s="91"/>
      <c r="BG652" s="91"/>
      <c r="BH652" s="91"/>
      <c r="BI652" s="91"/>
      <c r="BJ652" s="91"/>
    </row>
    <row r="653" spans="5:62" s="85" customFormat="1" x14ac:dyDescent="0.2">
      <c r="E653" s="86"/>
      <c r="F653" s="86"/>
      <c r="G653" s="87"/>
      <c r="J653" s="86"/>
      <c r="K653" s="86"/>
      <c r="M653" s="86"/>
      <c r="O653" s="86"/>
      <c r="P653" s="88"/>
      <c r="Q653" s="86"/>
      <c r="W653" s="86"/>
      <c r="X653" s="86"/>
      <c r="Z653" s="86"/>
      <c r="AC653" s="88"/>
      <c r="AD653" s="88"/>
      <c r="AE653" s="89"/>
      <c r="AF653" s="86"/>
      <c r="AG653" s="86"/>
      <c r="AH653" s="86"/>
      <c r="AI653" s="89"/>
      <c r="AJ653" s="89"/>
      <c r="AL653" s="87"/>
      <c r="AM653" s="86"/>
      <c r="AP653" s="87"/>
      <c r="AT653" s="90"/>
      <c r="AX653" s="91"/>
      <c r="AY653" s="91"/>
      <c r="AZ653" s="91"/>
      <c r="BA653" s="91"/>
      <c r="BB653" s="91"/>
      <c r="BC653" s="91"/>
      <c r="BD653" s="91"/>
      <c r="BE653" s="91"/>
      <c r="BF653" s="91"/>
      <c r="BG653" s="91"/>
      <c r="BH653" s="91"/>
      <c r="BI653" s="91"/>
      <c r="BJ653" s="91"/>
    </row>
    <row r="654" spans="5:62" s="85" customFormat="1" x14ac:dyDescent="0.2">
      <c r="E654" s="86"/>
      <c r="F654" s="86"/>
      <c r="G654" s="87"/>
      <c r="J654" s="86"/>
      <c r="K654" s="86"/>
      <c r="M654" s="86"/>
      <c r="O654" s="86"/>
      <c r="P654" s="88"/>
      <c r="Q654" s="86"/>
      <c r="W654" s="86"/>
      <c r="X654" s="86"/>
      <c r="Z654" s="86"/>
      <c r="AC654" s="88"/>
      <c r="AD654" s="88"/>
      <c r="AE654" s="89"/>
      <c r="AF654" s="86"/>
      <c r="AG654" s="86"/>
      <c r="AH654" s="86"/>
      <c r="AI654" s="89"/>
      <c r="AJ654" s="89"/>
      <c r="AL654" s="87"/>
      <c r="AM654" s="86"/>
      <c r="AP654" s="87"/>
      <c r="AT654" s="90"/>
      <c r="AX654" s="91"/>
      <c r="AY654" s="91"/>
      <c r="AZ654" s="91"/>
      <c r="BA654" s="91"/>
      <c r="BB654" s="91"/>
      <c r="BC654" s="91"/>
      <c r="BD654" s="91"/>
      <c r="BE654" s="91"/>
      <c r="BF654" s="91"/>
      <c r="BG654" s="91"/>
      <c r="BH654" s="91"/>
      <c r="BI654" s="91"/>
      <c r="BJ654" s="91"/>
    </row>
    <row r="655" spans="5:62" s="85" customFormat="1" x14ac:dyDescent="0.2">
      <c r="E655" s="86"/>
      <c r="F655" s="86"/>
      <c r="G655" s="87"/>
      <c r="J655" s="86"/>
      <c r="K655" s="86"/>
      <c r="M655" s="86"/>
      <c r="O655" s="86"/>
      <c r="P655" s="88"/>
      <c r="Q655" s="86"/>
      <c r="W655" s="86"/>
      <c r="X655" s="86"/>
      <c r="Z655" s="86"/>
      <c r="AC655" s="88"/>
      <c r="AD655" s="88"/>
      <c r="AE655" s="89"/>
      <c r="AF655" s="86"/>
      <c r="AG655" s="86"/>
      <c r="AH655" s="86"/>
      <c r="AI655" s="89"/>
      <c r="AJ655" s="89"/>
      <c r="AL655" s="87"/>
      <c r="AM655" s="86"/>
      <c r="AP655" s="87"/>
      <c r="AT655" s="90"/>
      <c r="AX655" s="91"/>
      <c r="AY655" s="91"/>
      <c r="AZ655" s="91"/>
      <c r="BA655" s="91"/>
      <c r="BB655" s="91"/>
      <c r="BC655" s="91"/>
      <c r="BD655" s="91"/>
      <c r="BE655" s="91"/>
      <c r="BF655" s="91"/>
      <c r="BG655" s="91"/>
      <c r="BH655" s="91"/>
      <c r="BI655" s="91"/>
      <c r="BJ655" s="91"/>
    </row>
    <row r="656" spans="5:62" s="85" customFormat="1" x14ac:dyDescent="0.2">
      <c r="E656" s="86"/>
      <c r="F656" s="86"/>
      <c r="G656" s="87"/>
      <c r="J656" s="86"/>
      <c r="K656" s="86"/>
      <c r="M656" s="86"/>
      <c r="O656" s="86"/>
      <c r="P656" s="88"/>
      <c r="Q656" s="86"/>
      <c r="W656" s="86"/>
      <c r="X656" s="86"/>
      <c r="Z656" s="86"/>
      <c r="AC656" s="88"/>
      <c r="AD656" s="88"/>
      <c r="AE656" s="89"/>
      <c r="AF656" s="86"/>
      <c r="AG656" s="86"/>
      <c r="AH656" s="86"/>
      <c r="AI656" s="89"/>
      <c r="AJ656" s="89"/>
      <c r="AL656" s="87"/>
      <c r="AM656" s="86"/>
      <c r="AP656" s="87"/>
      <c r="AT656" s="90"/>
      <c r="AX656" s="91"/>
      <c r="AY656" s="91"/>
      <c r="AZ656" s="91"/>
      <c r="BA656" s="91"/>
      <c r="BB656" s="91"/>
      <c r="BC656" s="91"/>
      <c r="BD656" s="91"/>
      <c r="BE656" s="91"/>
      <c r="BF656" s="91"/>
      <c r="BG656" s="91"/>
      <c r="BH656" s="91"/>
      <c r="BI656" s="91"/>
      <c r="BJ656" s="91"/>
    </row>
    <row r="657" spans="5:62" s="85" customFormat="1" x14ac:dyDescent="0.2">
      <c r="E657" s="86"/>
      <c r="F657" s="86"/>
      <c r="G657" s="87"/>
      <c r="J657" s="86"/>
      <c r="K657" s="86"/>
      <c r="M657" s="86"/>
      <c r="O657" s="86"/>
      <c r="P657" s="88"/>
      <c r="Q657" s="86"/>
      <c r="W657" s="86"/>
      <c r="X657" s="86"/>
      <c r="Z657" s="86"/>
      <c r="AC657" s="88"/>
      <c r="AD657" s="88"/>
      <c r="AE657" s="89"/>
      <c r="AF657" s="86"/>
      <c r="AG657" s="86"/>
      <c r="AH657" s="86"/>
      <c r="AI657" s="89"/>
      <c r="AJ657" s="89"/>
      <c r="AL657" s="87"/>
      <c r="AM657" s="86"/>
      <c r="AP657" s="87"/>
      <c r="AT657" s="90"/>
      <c r="AX657" s="91"/>
      <c r="AY657" s="91"/>
      <c r="AZ657" s="91"/>
      <c r="BA657" s="91"/>
      <c r="BB657" s="91"/>
      <c r="BC657" s="91"/>
      <c r="BD657" s="91"/>
      <c r="BE657" s="91"/>
      <c r="BF657" s="91"/>
      <c r="BG657" s="91"/>
      <c r="BH657" s="91"/>
      <c r="BI657" s="91"/>
      <c r="BJ657" s="91"/>
    </row>
    <row r="658" spans="5:62" s="85" customFormat="1" x14ac:dyDescent="0.2">
      <c r="E658" s="86"/>
      <c r="F658" s="86"/>
      <c r="G658" s="87"/>
      <c r="J658" s="86"/>
      <c r="K658" s="86"/>
      <c r="M658" s="86"/>
      <c r="O658" s="86"/>
      <c r="P658" s="88"/>
      <c r="Q658" s="86"/>
      <c r="W658" s="86"/>
      <c r="X658" s="86"/>
      <c r="Z658" s="86"/>
      <c r="AC658" s="88"/>
      <c r="AD658" s="88"/>
      <c r="AE658" s="89"/>
      <c r="AF658" s="86"/>
      <c r="AG658" s="86"/>
      <c r="AH658" s="86"/>
      <c r="AI658" s="89"/>
      <c r="AJ658" s="89"/>
      <c r="AL658" s="87"/>
      <c r="AM658" s="86"/>
      <c r="AP658" s="87"/>
      <c r="AT658" s="90"/>
      <c r="AX658" s="91"/>
      <c r="AY658" s="91"/>
      <c r="AZ658" s="91"/>
      <c r="BA658" s="91"/>
      <c r="BB658" s="91"/>
      <c r="BC658" s="91"/>
      <c r="BD658" s="91"/>
      <c r="BE658" s="91"/>
      <c r="BF658" s="91"/>
      <c r="BG658" s="91"/>
      <c r="BH658" s="91"/>
      <c r="BI658" s="91"/>
      <c r="BJ658" s="91"/>
    </row>
    <row r="659" spans="5:62" s="85" customFormat="1" x14ac:dyDescent="0.2">
      <c r="E659" s="86"/>
      <c r="F659" s="86"/>
      <c r="G659" s="87"/>
      <c r="J659" s="86"/>
      <c r="K659" s="86"/>
      <c r="M659" s="86"/>
      <c r="O659" s="86"/>
      <c r="P659" s="88"/>
      <c r="Q659" s="86"/>
      <c r="W659" s="86"/>
      <c r="X659" s="86"/>
      <c r="Z659" s="86"/>
      <c r="AC659" s="88"/>
      <c r="AD659" s="88"/>
      <c r="AE659" s="89"/>
      <c r="AF659" s="86"/>
      <c r="AG659" s="86"/>
      <c r="AH659" s="86"/>
      <c r="AI659" s="89"/>
      <c r="AJ659" s="89"/>
      <c r="AL659" s="87"/>
      <c r="AM659" s="86"/>
      <c r="AP659" s="87"/>
      <c r="AT659" s="90"/>
      <c r="AX659" s="91"/>
      <c r="AY659" s="91"/>
      <c r="AZ659" s="91"/>
      <c r="BA659" s="91"/>
      <c r="BB659" s="91"/>
      <c r="BC659" s="91"/>
      <c r="BD659" s="91"/>
      <c r="BE659" s="91"/>
      <c r="BF659" s="91"/>
      <c r="BG659" s="91"/>
      <c r="BH659" s="91"/>
      <c r="BI659" s="91"/>
      <c r="BJ659" s="91"/>
    </row>
    <row r="660" spans="5:62" s="85" customFormat="1" x14ac:dyDescent="0.2">
      <c r="E660" s="86"/>
      <c r="F660" s="86"/>
      <c r="G660" s="87"/>
      <c r="J660" s="86"/>
      <c r="K660" s="86"/>
      <c r="M660" s="86"/>
      <c r="O660" s="86"/>
      <c r="P660" s="88"/>
      <c r="Q660" s="86"/>
      <c r="W660" s="86"/>
      <c r="X660" s="86"/>
      <c r="Z660" s="86"/>
      <c r="AC660" s="88"/>
      <c r="AD660" s="88"/>
      <c r="AE660" s="89"/>
      <c r="AF660" s="86"/>
      <c r="AG660" s="86"/>
      <c r="AH660" s="86"/>
      <c r="AI660" s="89"/>
      <c r="AJ660" s="89"/>
      <c r="AL660" s="87"/>
      <c r="AM660" s="86"/>
      <c r="AP660" s="87"/>
      <c r="AT660" s="90"/>
      <c r="AX660" s="91"/>
      <c r="AY660" s="91"/>
      <c r="AZ660" s="91"/>
      <c r="BA660" s="91"/>
      <c r="BB660" s="91"/>
      <c r="BC660" s="91"/>
      <c r="BD660" s="91"/>
      <c r="BE660" s="91"/>
      <c r="BF660" s="91"/>
      <c r="BG660" s="91"/>
      <c r="BH660" s="91"/>
      <c r="BI660" s="91"/>
      <c r="BJ660" s="91"/>
    </row>
    <row r="661" spans="5:62" s="85" customFormat="1" x14ac:dyDescent="0.2">
      <c r="E661" s="86"/>
      <c r="F661" s="86"/>
      <c r="G661" s="87"/>
      <c r="J661" s="86"/>
      <c r="K661" s="86"/>
      <c r="M661" s="86"/>
      <c r="O661" s="86"/>
      <c r="P661" s="88"/>
      <c r="Q661" s="86"/>
      <c r="W661" s="86"/>
      <c r="X661" s="86"/>
      <c r="Z661" s="86"/>
      <c r="AC661" s="88"/>
      <c r="AD661" s="88"/>
      <c r="AE661" s="89"/>
      <c r="AF661" s="86"/>
      <c r="AG661" s="86"/>
      <c r="AH661" s="86"/>
      <c r="AI661" s="89"/>
      <c r="AJ661" s="89"/>
      <c r="AL661" s="87"/>
      <c r="AM661" s="86"/>
      <c r="AP661" s="87"/>
      <c r="AT661" s="90"/>
      <c r="AX661" s="91"/>
      <c r="AY661" s="91"/>
      <c r="AZ661" s="91"/>
      <c r="BA661" s="91"/>
      <c r="BB661" s="91"/>
      <c r="BC661" s="91"/>
      <c r="BD661" s="91"/>
      <c r="BE661" s="91"/>
      <c r="BF661" s="91"/>
      <c r="BG661" s="91"/>
      <c r="BH661" s="91"/>
      <c r="BI661" s="91"/>
      <c r="BJ661" s="91"/>
    </row>
    <row r="662" spans="5:62" s="85" customFormat="1" x14ac:dyDescent="0.2">
      <c r="E662" s="86"/>
      <c r="F662" s="86"/>
      <c r="G662" s="87"/>
      <c r="J662" s="86"/>
      <c r="K662" s="86"/>
      <c r="M662" s="86"/>
      <c r="O662" s="86"/>
      <c r="P662" s="88"/>
      <c r="Q662" s="86"/>
      <c r="W662" s="86"/>
      <c r="X662" s="86"/>
      <c r="Z662" s="86"/>
      <c r="AC662" s="88"/>
      <c r="AD662" s="88"/>
      <c r="AE662" s="89"/>
      <c r="AF662" s="86"/>
      <c r="AG662" s="86"/>
      <c r="AH662" s="86"/>
      <c r="AI662" s="89"/>
      <c r="AJ662" s="89"/>
      <c r="AL662" s="87"/>
      <c r="AM662" s="86"/>
      <c r="AP662" s="87"/>
      <c r="AT662" s="90"/>
      <c r="AX662" s="91"/>
      <c r="AY662" s="91"/>
      <c r="AZ662" s="91"/>
      <c r="BA662" s="91"/>
      <c r="BB662" s="91"/>
      <c r="BC662" s="91"/>
      <c r="BD662" s="91"/>
      <c r="BE662" s="91"/>
      <c r="BF662" s="91"/>
      <c r="BG662" s="91"/>
      <c r="BH662" s="91"/>
      <c r="BI662" s="91"/>
      <c r="BJ662" s="91"/>
    </row>
    <row r="663" spans="5:62" s="85" customFormat="1" x14ac:dyDescent="0.2">
      <c r="E663" s="86"/>
      <c r="F663" s="86"/>
      <c r="G663" s="87"/>
      <c r="J663" s="86"/>
      <c r="K663" s="86"/>
      <c r="M663" s="86"/>
      <c r="O663" s="86"/>
      <c r="P663" s="88"/>
      <c r="Q663" s="86"/>
      <c r="W663" s="86"/>
      <c r="X663" s="86"/>
      <c r="Z663" s="86"/>
      <c r="AC663" s="88"/>
      <c r="AD663" s="88"/>
      <c r="AE663" s="89"/>
      <c r="AF663" s="86"/>
      <c r="AG663" s="86"/>
      <c r="AH663" s="86"/>
      <c r="AI663" s="89"/>
      <c r="AJ663" s="89"/>
      <c r="AL663" s="87"/>
      <c r="AM663" s="86"/>
      <c r="AP663" s="87"/>
      <c r="AT663" s="90"/>
      <c r="AX663" s="91"/>
      <c r="AY663" s="91"/>
      <c r="AZ663" s="91"/>
      <c r="BA663" s="91"/>
      <c r="BB663" s="91"/>
      <c r="BC663" s="91"/>
      <c r="BD663" s="91"/>
      <c r="BE663" s="91"/>
      <c r="BF663" s="91"/>
      <c r="BG663" s="91"/>
      <c r="BH663" s="91"/>
      <c r="BI663" s="91"/>
      <c r="BJ663" s="91"/>
    </row>
    <row r="664" spans="5:62" s="85" customFormat="1" x14ac:dyDescent="0.2">
      <c r="E664" s="86"/>
      <c r="F664" s="86"/>
      <c r="G664" s="87"/>
      <c r="J664" s="86"/>
      <c r="K664" s="86"/>
      <c r="M664" s="86"/>
      <c r="O664" s="86"/>
      <c r="P664" s="88"/>
      <c r="Q664" s="86"/>
      <c r="W664" s="86"/>
      <c r="X664" s="86"/>
      <c r="Z664" s="86"/>
      <c r="AC664" s="88"/>
      <c r="AD664" s="88"/>
      <c r="AE664" s="89"/>
      <c r="AF664" s="86"/>
      <c r="AG664" s="86"/>
      <c r="AH664" s="86"/>
      <c r="AI664" s="89"/>
      <c r="AJ664" s="89"/>
      <c r="AL664" s="87"/>
      <c r="AM664" s="86"/>
      <c r="AP664" s="87"/>
      <c r="AT664" s="90"/>
      <c r="AX664" s="91"/>
      <c r="AY664" s="91"/>
      <c r="AZ664" s="91"/>
      <c r="BA664" s="91"/>
      <c r="BB664" s="91"/>
      <c r="BC664" s="91"/>
      <c r="BD664" s="91"/>
      <c r="BE664" s="91"/>
      <c r="BF664" s="91"/>
      <c r="BG664" s="91"/>
      <c r="BH664" s="91"/>
      <c r="BI664" s="91"/>
      <c r="BJ664" s="91"/>
    </row>
    <row r="665" spans="5:62" s="85" customFormat="1" x14ac:dyDescent="0.2">
      <c r="E665" s="86"/>
      <c r="F665" s="86"/>
      <c r="G665" s="87"/>
      <c r="J665" s="86"/>
      <c r="K665" s="86"/>
      <c r="M665" s="86"/>
      <c r="O665" s="86"/>
      <c r="P665" s="88"/>
      <c r="Q665" s="86"/>
      <c r="W665" s="86"/>
      <c r="X665" s="86"/>
      <c r="Z665" s="86"/>
      <c r="AC665" s="88"/>
      <c r="AD665" s="88"/>
      <c r="AE665" s="89"/>
      <c r="AF665" s="86"/>
      <c r="AG665" s="86"/>
      <c r="AH665" s="86"/>
      <c r="AI665" s="89"/>
      <c r="AJ665" s="89"/>
      <c r="AL665" s="87"/>
      <c r="AM665" s="86"/>
      <c r="AP665" s="87"/>
      <c r="AT665" s="90"/>
      <c r="AX665" s="91"/>
      <c r="AY665" s="91"/>
      <c r="AZ665" s="91"/>
      <c r="BA665" s="91"/>
      <c r="BB665" s="91"/>
      <c r="BC665" s="91"/>
      <c r="BD665" s="91"/>
      <c r="BE665" s="91"/>
      <c r="BF665" s="91"/>
      <c r="BG665" s="91"/>
      <c r="BH665" s="91"/>
      <c r="BI665" s="91"/>
      <c r="BJ665" s="91"/>
    </row>
    <row r="666" spans="5:62" s="85" customFormat="1" x14ac:dyDescent="0.2">
      <c r="E666" s="86"/>
      <c r="F666" s="86"/>
      <c r="G666" s="87"/>
      <c r="J666" s="86"/>
      <c r="K666" s="86"/>
      <c r="M666" s="86"/>
      <c r="O666" s="86"/>
      <c r="P666" s="88"/>
      <c r="Q666" s="86"/>
      <c r="W666" s="86"/>
      <c r="X666" s="86"/>
      <c r="Z666" s="86"/>
      <c r="AC666" s="88"/>
      <c r="AD666" s="88"/>
      <c r="AE666" s="89"/>
      <c r="AF666" s="86"/>
      <c r="AG666" s="86"/>
      <c r="AH666" s="86"/>
      <c r="AI666" s="89"/>
      <c r="AJ666" s="89"/>
      <c r="AL666" s="87"/>
      <c r="AM666" s="86"/>
      <c r="AP666" s="87"/>
      <c r="AT666" s="90"/>
      <c r="AX666" s="91"/>
      <c r="AY666" s="91"/>
      <c r="AZ666" s="91"/>
      <c r="BA666" s="91"/>
      <c r="BB666" s="91"/>
      <c r="BC666" s="91"/>
      <c r="BD666" s="91"/>
      <c r="BE666" s="91"/>
      <c r="BF666" s="91"/>
      <c r="BG666" s="91"/>
      <c r="BH666" s="91"/>
      <c r="BI666" s="91"/>
      <c r="BJ666" s="91"/>
    </row>
    <row r="667" spans="5:62" s="85" customFormat="1" x14ac:dyDescent="0.2">
      <c r="E667" s="86"/>
      <c r="F667" s="86"/>
      <c r="G667" s="87"/>
      <c r="J667" s="86"/>
      <c r="K667" s="86"/>
      <c r="M667" s="86"/>
      <c r="O667" s="86"/>
      <c r="P667" s="88"/>
      <c r="Q667" s="86"/>
      <c r="W667" s="86"/>
      <c r="X667" s="86"/>
      <c r="Z667" s="86"/>
      <c r="AC667" s="88"/>
      <c r="AD667" s="88"/>
      <c r="AE667" s="89"/>
      <c r="AF667" s="86"/>
      <c r="AG667" s="86"/>
      <c r="AH667" s="86"/>
      <c r="AI667" s="89"/>
      <c r="AJ667" s="89"/>
      <c r="AL667" s="87"/>
      <c r="AM667" s="86"/>
      <c r="AP667" s="87"/>
      <c r="AT667" s="90"/>
      <c r="AX667" s="91"/>
      <c r="AY667" s="91"/>
      <c r="AZ667" s="91"/>
      <c r="BA667" s="91"/>
      <c r="BB667" s="91"/>
      <c r="BC667" s="91"/>
      <c r="BD667" s="91"/>
      <c r="BE667" s="91"/>
      <c r="BF667" s="91"/>
      <c r="BG667" s="91"/>
      <c r="BH667" s="91"/>
      <c r="BI667" s="91"/>
      <c r="BJ667" s="91"/>
    </row>
    <row r="668" spans="5:62" s="85" customFormat="1" x14ac:dyDescent="0.2">
      <c r="E668" s="86"/>
      <c r="F668" s="86"/>
      <c r="G668" s="87"/>
      <c r="J668" s="86"/>
      <c r="K668" s="86"/>
      <c r="M668" s="86"/>
      <c r="O668" s="86"/>
      <c r="P668" s="88"/>
      <c r="Q668" s="86"/>
      <c r="W668" s="86"/>
      <c r="X668" s="86"/>
      <c r="Z668" s="86"/>
      <c r="AC668" s="88"/>
      <c r="AD668" s="88"/>
      <c r="AE668" s="89"/>
      <c r="AF668" s="86"/>
      <c r="AG668" s="86"/>
      <c r="AH668" s="86"/>
      <c r="AI668" s="89"/>
      <c r="AJ668" s="89"/>
      <c r="AL668" s="87"/>
      <c r="AM668" s="86"/>
      <c r="AP668" s="87"/>
      <c r="AT668" s="90"/>
      <c r="AX668" s="91"/>
      <c r="AY668" s="91"/>
      <c r="AZ668" s="91"/>
      <c r="BA668" s="91"/>
      <c r="BB668" s="91"/>
      <c r="BC668" s="91"/>
      <c r="BD668" s="91"/>
      <c r="BE668" s="91"/>
      <c r="BF668" s="91"/>
      <c r="BG668" s="91"/>
      <c r="BH668" s="91"/>
      <c r="BI668" s="91"/>
      <c r="BJ668" s="91"/>
    </row>
    <row r="669" spans="5:62" s="85" customFormat="1" x14ac:dyDescent="0.2">
      <c r="E669" s="86"/>
      <c r="F669" s="86"/>
      <c r="G669" s="87"/>
      <c r="J669" s="86"/>
      <c r="K669" s="86"/>
      <c r="M669" s="86"/>
      <c r="O669" s="86"/>
      <c r="P669" s="88"/>
      <c r="Q669" s="86"/>
      <c r="W669" s="86"/>
      <c r="X669" s="86"/>
      <c r="Z669" s="86"/>
      <c r="AC669" s="88"/>
      <c r="AD669" s="88"/>
      <c r="AE669" s="89"/>
      <c r="AF669" s="86"/>
      <c r="AG669" s="86"/>
      <c r="AH669" s="86"/>
      <c r="AI669" s="89"/>
      <c r="AJ669" s="89"/>
      <c r="AL669" s="87"/>
      <c r="AM669" s="86"/>
      <c r="AP669" s="87"/>
      <c r="AT669" s="90"/>
      <c r="AX669" s="91"/>
      <c r="AY669" s="91"/>
      <c r="AZ669" s="91"/>
      <c r="BA669" s="91"/>
      <c r="BB669" s="91"/>
      <c r="BC669" s="91"/>
      <c r="BD669" s="91"/>
      <c r="BE669" s="91"/>
      <c r="BF669" s="91"/>
      <c r="BG669" s="91"/>
      <c r="BH669" s="91"/>
      <c r="BI669" s="91"/>
      <c r="BJ669" s="91"/>
    </row>
    <row r="670" spans="5:62" s="85" customFormat="1" x14ac:dyDescent="0.2">
      <c r="E670" s="86"/>
      <c r="F670" s="86"/>
      <c r="G670" s="87"/>
      <c r="J670" s="86"/>
      <c r="K670" s="86"/>
      <c r="M670" s="86"/>
      <c r="O670" s="86"/>
      <c r="P670" s="88"/>
      <c r="Q670" s="86"/>
      <c r="W670" s="86"/>
      <c r="X670" s="86"/>
      <c r="Z670" s="86"/>
      <c r="AC670" s="88"/>
      <c r="AD670" s="88"/>
      <c r="AE670" s="89"/>
      <c r="AF670" s="86"/>
      <c r="AG670" s="86"/>
      <c r="AH670" s="86"/>
      <c r="AI670" s="89"/>
      <c r="AJ670" s="89"/>
      <c r="AL670" s="87"/>
      <c r="AM670" s="86"/>
      <c r="AP670" s="87"/>
      <c r="AT670" s="90"/>
      <c r="AX670" s="91"/>
      <c r="AY670" s="91"/>
      <c r="AZ670" s="91"/>
      <c r="BA670" s="91"/>
      <c r="BB670" s="91"/>
      <c r="BC670" s="91"/>
      <c r="BD670" s="91"/>
      <c r="BE670" s="91"/>
      <c r="BF670" s="91"/>
      <c r="BG670" s="91"/>
      <c r="BH670" s="91"/>
      <c r="BI670" s="91"/>
      <c r="BJ670" s="91"/>
    </row>
    <row r="671" spans="5:62" s="85" customFormat="1" x14ac:dyDescent="0.2">
      <c r="E671" s="86"/>
      <c r="F671" s="86"/>
      <c r="G671" s="87"/>
      <c r="J671" s="86"/>
      <c r="K671" s="86"/>
      <c r="M671" s="86"/>
      <c r="O671" s="86"/>
      <c r="P671" s="88"/>
      <c r="Q671" s="86"/>
      <c r="W671" s="86"/>
      <c r="X671" s="86"/>
      <c r="Z671" s="86"/>
      <c r="AC671" s="88"/>
      <c r="AD671" s="88"/>
      <c r="AE671" s="89"/>
      <c r="AF671" s="86"/>
      <c r="AG671" s="86"/>
      <c r="AH671" s="86"/>
      <c r="AI671" s="89"/>
      <c r="AJ671" s="89"/>
      <c r="AL671" s="87"/>
      <c r="AM671" s="86"/>
      <c r="AP671" s="87"/>
      <c r="AT671" s="90"/>
      <c r="AX671" s="91"/>
      <c r="AY671" s="91"/>
      <c r="AZ671" s="91"/>
      <c r="BA671" s="91"/>
      <c r="BB671" s="91"/>
      <c r="BC671" s="91"/>
      <c r="BD671" s="91"/>
      <c r="BE671" s="91"/>
      <c r="BF671" s="91"/>
      <c r="BG671" s="91"/>
      <c r="BH671" s="91"/>
      <c r="BI671" s="91"/>
      <c r="BJ671" s="91"/>
    </row>
    <row r="672" spans="5:62" s="85" customFormat="1" x14ac:dyDescent="0.2">
      <c r="E672" s="86"/>
      <c r="F672" s="86"/>
      <c r="G672" s="87"/>
      <c r="J672" s="86"/>
      <c r="K672" s="86"/>
      <c r="M672" s="86"/>
      <c r="O672" s="86"/>
      <c r="P672" s="88"/>
      <c r="Q672" s="86"/>
      <c r="W672" s="86"/>
      <c r="X672" s="86"/>
      <c r="Z672" s="86"/>
      <c r="AC672" s="88"/>
      <c r="AD672" s="88"/>
      <c r="AE672" s="89"/>
      <c r="AF672" s="86"/>
      <c r="AG672" s="86"/>
      <c r="AH672" s="86"/>
      <c r="AI672" s="89"/>
      <c r="AJ672" s="89"/>
      <c r="AL672" s="87"/>
      <c r="AM672" s="86"/>
      <c r="AP672" s="87"/>
      <c r="AT672" s="90"/>
      <c r="AX672" s="91"/>
      <c r="AY672" s="91"/>
      <c r="AZ672" s="91"/>
      <c r="BA672" s="91"/>
      <c r="BB672" s="91"/>
      <c r="BC672" s="91"/>
      <c r="BD672" s="91"/>
      <c r="BE672" s="91"/>
      <c r="BF672" s="91"/>
      <c r="BG672" s="91"/>
      <c r="BH672" s="91"/>
      <c r="BI672" s="91"/>
      <c r="BJ672" s="91"/>
    </row>
    <row r="673" spans="5:62" s="85" customFormat="1" x14ac:dyDescent="0.2">
      <c r="E673" s="86"/>
      <c r="F673" s="86"/>
      <c r="G673" s="87"/>
      <c r="J673" s="86"/>
      <c r="K673" s="86"/>
      <c r="M673" s="86"/>
      <c r="O673" s="86"/>
      <c r="P673" s="88"/>
      <c r="Q673" s="86"/>
      <c r="W673" s="86"/>
      <c r="X673" s="86"/>
      <c r="Z673" s="86"/>
      <c r="AC673" s="88"/>
      <c r="AD673" s="88"/>
      <c r="AE673" s="89"/>
      <c r="AF673" s="86"/>
      <c r="AG673" s="86"/>
      <c r="AH673" s="86"/>
      <c r="AI673" s="89"/>
      <c r="AJ673" s="89"/>
      <c r="AL673" s="87"/>
      <c r="AM673" s="86"/>
      <c r="AP673" s="87"/>
      <c r="AT673" s="90"/>
      <c r="AX673" s="91"/>
      <c r="AY673" s="91"/>
      <c r="AZ673" s="91"/>
      <c r="BA673" s="91"/>
      <c r="BB673" s="91"/>
      <c r="BC673" s="91"/>
      <c r="BD673" s="91"/>
      <c r="BE673" s="91"/>
      <c r="BF673" s="91"/>
      <c r="BG673" s="91"/>
      <c r="BH673" s="91"/>
      <c r="BI673" s="91"/>
      <c r="BJ673" s="91"/>
    </row>
    <row r="674" spans="5:62" s="85" customFormat="1" x14ac:dyDescent="0.2">
      <c r="E674" s="86"/>
      <c r="F674" s="86"/>
      <c r="G674" s="87"/>
      <c r="J674" s="86"/>
      <c r="K674" s="86"/>
      <c r="M674" s="86"/>
      <c r="O674" s="86"/>
      <c r="P674" s="88"/>
      <c r="Q674" s="86"/>
      <c r="W674" s="86"/>
      <c r="X674" s="86"/>
      <c r="Z674" s="86"/>
      <c r="AC674" s="88"/>
      <c r="AD674" s="88"/>
      <c r="AE674" s="89"/>
      <c r="AF674" s="86"/>
      <c r="AG674" s="86"/>
      <c r="AH674" s="86"/>
      <c r="AI674" s="89"/>
      <c r="AJ674" s="89"/>
      <c r="AL674" s="87"/>
      <c r="AM674" s="86"/>
      <c r="AP674" s="87"/>
      <c r="AT674" s="90"/>
      <c r="AX674" s="91"/>
      <c r="AY674" s="91"/>
      <c r="AZ674" s="91"/>
      <c r="BA674" s="91"/>
      <c r="BB674" s="91"/>
      <c r="BC674" s="91"/>
      <c r="BD674" s="91"/>
      <c r="BE674" s="91"/>
      <c r="BF674" s="91"/>
      <c r="BG674" s="91"/>
      <c r="BH674" s="91"/>
      <c r="BI674" s="91"/>
      <c r="BJ674" s="91"/>
    </row>
    <row r="675" spans="5:62" s="85" customFormat="1" x14ac:dyDescent="0.2">
      <c r="E675" s="86"/>
      <c r="F675" s="86"/>
      <c r="G675" s="87"/>
      <c r="J675" s="86"/>
      <c r="K675" s="86"/>
      <c r="M675" s="86"/>
      <c r="O675" s="86"/>
      <c r="P675" s="88"/>
      <c r="Q675" s="86"/>
      <c r="W675" s="86"/>
      <c r="X675" s="86"/>
      <c r="Z675" s="86"/>
      <c r="AC675" s="88"/>
      <c r="AD675" s="88"/>
      <c r="AE675" s="89"/>
      <c r="AF675" s="86"/>
      <c r="AG675" s="86"/>
      <c r="AH675" s="86"/>
      <c r="AI675" s="89"/>
      <c r="AJ675" s="89"/>
      <c r="AL675" s="87"/>
      <c r="AM675" s="86"/>
      <c r="AP675" s="87"/>
      <c r="AT675" s="90"/>
      <c r="AX675" s="91"/>
      <c r="AY675" s="91"/>
      <c r="AZ675" s="91"/>
      <c r="BA675" s="91"/>
      <c r="BB675" s="91"/>
      <c r="BC675" s="91"/>
      <c r="BD675" s="91"/>
      <c r="BE675" s="91"/>
      <c r="BF675" s="91"/>
      <c r="BG675" s="91"/>
      <c r="BH675" s="91"/>
      <c r="BI675" s="91"/>
      <c r="BJ675" s="91"/>
    </row>
    <row r="676" spans="5:62" s="85" customFormat="1" x14ac:dyDescent="0.2">
      <c r="E676" s="86"/>
      <c r="F676" s="86"/>
      <c r="G676" s="87"/>
      <c r="J676" s="86"/>
      <c r="K676" s="86"/>
      <c r="M676" s="86"/>
      <c r="O676" s="86"/>
      <c r="P676" s="88"/>
      <c r="Q676" s="86"/>
      <c r="W676" s="86"/>
      <c r="X676" s="86"/>
      <c r="Z676" s="86"/>
      <c r="AC676" s="88"/>
      <c r="AD676" s="88"/>
      <c r="AE676" s="89"/>
      <c r="AF676" s="86"/>
      <c r="AG676" s="86"/>
      <c r="AH676" s="86"/>
      <c r="AI676" s="89"/>
      <c r="AJ676" s="89"/>
      <c r="AL676" s="87"/>
      <c r="AM676" s="86"/>
      <c r="AP676" s="87"/>
      <c r="AT676" s="90"/>
      <c r="AX676" s="91"/>
      <c r="AY676" s="91"/>
      <c r="AZ676" s="91"/>
      <c r="BA676" s="91"/>
      <c r="BB676" s="91"/>
      <c r="BC676" s="91"/>
      <c r="BD676" s="91"/>
      <c r="BE676" s="91"/>
      <c r="BF676" s="91"/>
      <c r="BG676" s="91"/>
      <c r="BH676" s="91"/>
      <c r="BI676" s="91"/>
      <c r="BJ676" s="91"/>
    </row>
    <row r="677" spans="5:62" s="85" customFormat="1" x14ac:dyDescent="0.2">
      <c r="E677" s="86"/>
      <c r="F677" s="86"/>
      <c r="G677" s="87"/>
      <c r="J677" s="86"/>
      <c r="K677" s="86"/>
      <c r="M677" s="86"/>
      <c r="O677" s="86"/>
      <c r="P677" s="88"/>
      <c r="Q677" s="86"/>
      <c r="W677" s="86"/>
      <c r="X677" s="86"/>
      <c r="Z677" s="86"/>
      <c r="AC677" s="88"/>
      <c r="AD677" s="88"/>
      <c r="AE677" s="89"/>
      <c r="AF677" s="86"/>
      <c r="AG677" s="86"/>
      <c r="AH677" s="86"/>
      <c r="AI677" s="89"/>
      <c r="AJ677" s="89"/>
      <c r="AL677" s="87"/>
      <c r="AM677" s="86"/>
      <c r="AP677" s="87"/>
      <c r="AT677" s="90"/>
      <c r="AX677" s="91"/>
      <c r="AY677" s="91"/>
      <c r="AZ677" s="91"/>
      <c r="BA677" s="91"/>
      <c r="BB677" s="91"/>
      <c r="BC677" s="91"/>
      <c r="BD677" s="91"/>
      <c r="BE677" s="91"/>
      <c r="BF677" s="91"/>
      <c r="BG677" s="91"/>
      <c r="BH677" s="91"/>
      <c r="BI677" s="91"/>
      <c r="BJ677" s="91"/>
    </row>
    <row r="678" spans="5:62" s="85" customFormat="1" x14ac:dyDescent="0.2">
      <c r="E678" s="86"/>
      <c r="F678" s="86"/>
      <c r="G678" s="87"/>
      <c r="J678" s="86"/>
      <c r="K678" s="86"/>
      <c r="M678" s="86"/>
      <c r="O678" s="86"/>
      <c r="P678" s="88"/>
      <c r="Q678" s="86"/>
      <c r="W678" s="86"/>
      <c r="X678" s="86"/>
      <c r="Z678" s="86"/>
      <c r="AC678" s="88"/>
      <c r="AD678" s="88"/>
      <c r="AE678" s="89"/>
      <c r="AF678" s="86"/>
      <c r="AG678" s="86"/>
      <c r="AH678" s="86"/>
      <c r="AI678" s="89"/>
      <c r="AJ678" s="89"/>
      <c r="AL678" s="87"/>
      <c r="AM678" s="86"/>
      <c r="AP678" s="87"/>
      <c r="AT678" s="90"/>
      <c r="AX678" s="91"/>
      <c r="AY678" s="91"/>
      <c r="AZ678" s="91"/>
      <c r="BA678" s="91"/>
      <c r="BB678" s="91"/>
      <c r="BC678" s="91"/>
      <c r="BD678" s="91"/>
      <c r="BE678" s="91"/>
      <c r="BF678" s="91"/>
      <c r="BG678" s="91"/>
      <c r="BH678" s="91"/>
      <c r="BI678" s="91"/>
      <c r="BJ678" s="91"/>
    </row>
    <row r="679" spans="5:62" s="85" customFormat="1" x14ac:dyDescent="0.2">
      <c r="E679" s="86"/>
      <c r="F679" s="86"/>
      <c r="G679" s="87"/>
      <c r="J679" s="86"/>
      <c r="K679" s="86"/>
      <c r="M679" s="86"/>
      <c r="O679" s="86"/>
      <c r="P679" s="88"/>
      <c r="Q679" s="86"/>
      <c r="W679" s="86"/>
      <c r="X679" s="86"/>
      <c r="Z679" s="86"/>
      <c r="AC679" s="88"/>
      <c r="AD679" s="88"/>
      <c r="AE679" s="89"/>
      <c r="AF679" s="86"/>
      <c r="AG679" s="86"/>
      <c r="AH679" s="86"/>
      <c r="AI679" s="89"/>
      <c r="AJ679" s="89"/>
      <c r="AL679" s="87"/>
      <c r="AM679" s="86"/>
      <c r="AP679" s="87"/>
      <c r="AT679" s="90"/>
      <c r="AX679" s="91"/>
      <c r="AY679" s="91"/>
      <c r="AZ679" s="91"/>
      <c r="BA679" s="91"/>
      <c r="BB679" s="91"/>
      <c r="BC679" s="91"/>
      <c r="BD679" s="91"/>
      <c r="BE679" s="91"/>
      <c r="BF679" s="91"/>
      <c r="BG679" s="91"/>
      <c r="BH679" s="91"/>
      <c r="BI679" s="91"/>
      <c r="BJ679" s="91"/>
    </row>
    <row r="680" spans="5:62" s="85" customFormat="1" x14ac:dyDescent="0.2">
      <c r="E680" s="86"/>
      <c r="F680" s="86"/>
      <c r="G680" s="87"/>
      <c r="J680" s="86"/>
      <c r="K680" s="86"/>
      <c r="M680" s="86"/>
      <c r="O680" s="86"/>
      <c r="P680" s="88"/>
      <c r="Q680" s="86"/>
      <c r="W680" s="86"/>
      <c r="X680" s="86"/>
      <c r="Z680" s="86"/>
      <c r="AC680" s="88"/>
      <c r="AD680" s="88"/>
      <c r="AE680" s="89"/>
      <c r="AF680" s="86"/>
      <c r="AG680" s="86"/>
      <c r="AH680" s="86"/>
      <c r="AI680" s="89"/>
      <c r="AJ680" s="89"/>
      <c r="AL680" s="87"/>
      <c r="AM680" s="86"/>
      <c r="AP680" s="87"/>
      <c r="AT680" s="90"/>
      <c r="AX680" s="91"/>
      <c r="AY680" s="91"/>
      <c r="AZ680" s="91"/>
      <c r="BA680" s="91"/>
      <c r="BB680" s="91"/>
      <c r="BC680" s="91"/>
      <c r="BD680" s="91"/>
      <c r="BE680" s="91"/>
      <c r="BF680" s="91"/>
      <c r="BG680" s="91"/>
      <c r="BH680" s="91"/>
      <c r="BI680" s="91"/>
      <c r="BJ680" s="91"/>
    </row>
    <row r="681" spans="5:62" s="85" customFormat="1" x14ac:dyDescent="0.2">
      <c r="E681" s="86"/>
      <c r="F681" s="86"/>
      <c r="G681" s="87"/>
      <c r="J681" s="86"/>
      <c r="K681" s="86"/>
      <c r="M681" s="86"/>
      <c r="O681" s="86"/>
      <c r="P681" s="88"/>
      <c r="Q681" s="86"/>
      <c r="W681" s="86"/>
      <c r="X681" s="86"/>
      <c r="Z681" s="86"/>
      <c r="AC681" s="88"/>
      <c r="AD681" s="88"/>
      <c r="AE681" s="89"/>
      <c r="AF681" s="86"/>
      <c r="AG681" s="86"/>
      <c r="AH681" s="86"/>
      <c r="AI681" s="89"/>
      <c r="AJ681" s="89"/>
      <c r="AL681" s="87"/>
      <c r="AM681" s="86"/>
      <c r="AP681" s="87"/>
      <c r="AT681" s="90"/>
      <c r="AX681" s="91"/>
      <c r="AY681" s="91"/>
      <c r="AZ681" s="91"/>
      <c r="BA681" s="91"/>
      <c r="BB681" s="91"/>
      <c r="BC681" s="91"/>
      <c r="BD681" s="91"/>
      <c r="BE681" s="91"/>
      <c r="BF681" s="91"/>
      <c r="BG681" s="91"/>
      <c r="BH681" s="91"/>
      <c r="BI681" s="91"/>
      <c r="BJ681" s="91"/>
    </row>
    <row r="682" spans="5:62" s="85" customFormat="1" x14ac:dyDescent="0.2">
      <c r="E682" s="86"/>
      <c r="F682" s="86"/>
      <c r="G682" s="87"/>
      <c r="J682" s="86"/>
      <c r="K682" s="86"/>
      <c r="M682" s="86"/>
      <c r="O682" s="86"/>
      <c r="P682" s="88"/>
      <c r="Q682" s="86"/>
      <c r="W682" s="86"/>
      <c r="X682" s="86"/>
      <c r="Z682" s="86"/>
      <c r="AC682" s="88"/>
      <c r="AD682" s="88"/>
      <c r="AE682" s="89"/>
      <c r="AF682" s="86"/>
      <c r="AG682" s="86"/>
      <c r="AH682" s="86"/>
      <c r="AI682" s="89"/>
      <c r="AJ682" s="89"/>
      <c r="AL682" s="87"/>
      <c r="AM682" s="86"/>
      <c r="AP682" s="87"/>
      <c r="AT682" s="90"/>
      <c r="AX682" s="91"/>
      <c r="AY682" s="91"/>
      <c r="AZ682" s="91"/>
      <c r="BA682" s="91"/>
      <c r="BB682" s="91"/>
      <c r="BC682" s="91"/>
      <c r="BD682" s="91"/>
      <c r="BE682" s="91"/>
      <c r="BF682" s="91"/>
      <c r="BG682" s="91"/>
      <c r="BH682" s="91"/>
      <c r="BI682" s="91"/>
      <c r="BJ682" s="91"/>
    </row>
    <row r="683" spans="5:62" s="85" customFormat="1" x14ac:dyDescent="0.2">
      <c r="E683" s="86"/>
      <c r="F683" s="86"/>
      <c r="G683" s="87"/>
      <c r="J683" s="86"/>
      <c r="K683" s="86"/>
      <c r="M683" s="86"/>
      <c r="O683" s="86"/>
      <c r="P683" s="88"/>
      <c r="Q683" s="86"/>
      <c r="W683" s="86"/>
      <c r="X683" s="86"/>
      <c r="Z683" s="86"/>
      <c r="AC683" s="88"/>
      <c r="AD683" s="88"/>
      <c r="AE683" s="89"/>
      <c r="AF683" s="86"/>
      <c r="AG683" s="86"/>
      <c r="AH683" s="86"/>
      <c r="AI683" s="89"/>
      <c r="AJ683" s="89"/>
      <c r="AL683" s="87"/>
      <c r="AM683" s="86"/>
      <c r="AP683" s="87"/>
      <c r="AT683" s="90"/>
      <c r="AX683" s="91"/>
      <c r="AY683" s="91"/>
      <c r="AZ683" s="91"/>
      <c r="BA683" s="91"/>
      <c r="BB683" s="91"/>
      <c r="BC683" s="91"/>
      <c r="BD683" s="91"/>
      <c r="BE683" s="91"/>
      <c r="BF683" s="91"/>
      <c r="BG683" s="91"/>
      <c r="BH683" s="91"/>
      <c r="BI683" s="91"/>
      <c r="BJ683" s="91"/>
    </row>
    <row r="684" spans="5:62" s="85" customFormat="1" x14ac:dyDescent="0.2">
      <c r="E684" s="86"/>
      <c r="F684" s="86"/>
      <c r="G684" s="87"/>
      <c r="J684" s="86"/>
      <c r="K684" s="86"/>
      <c r="M684" s="86"/>
      <c r="O684" s="86"/>
      <c r="P684" s="88"/>
      <c r="Q684" s="86"/>
      <c r="W684" s="86"/>
      <c r="X684" s="86"/>
      <c r="Z684" s="86"/>
      <c r="AC684" s="88"/>
      <c r="AD684" s="88"/>
      <c r="AE684" s="89"/>
      <c r="AF684" s="86"/>
      <c r="AG684" s="86"/>
      <c r="AH684" s="86"/>
      <c r="AI684" s="89"/>
      <c r="AJ684" s="89"/>
      <c r="AL684" s="87"/>
      <c r="AM684" s="86"/>
      <c r="AP684" s="87"/>
      <c r="AT684" s="90"/>
      <c r="AX684" s="91"/>
      <c r="AY684" s="91"/>
      <c r="AZ684" s="91"/>
      <c r="BA684" s="91"/>
      <c r="BB684" s="91"/>
      <c r="BC684" s="91"/>
      <c r="BD684" s="91"/>
      <c r="BE684" s="91"/>
      <c r="BF684" s="91"/>
      <c r="BG684" s="91"/>
      <c r="BH684" s="91"/>
      <c r="BI684" s="91"/>
      <c r="BJ684" s="91"/>
    </row>
    <row r="685" spans="5:62" s="85" customFormat="1" x14ac:dyDescent="0.2">
      <c r="E685" s="86"/>
      <c r="F685" s="86"/>
      <c r="G685" s="87"/>
      <c r="J685" s="86"/>
      <c r="K685" s="86"/>
      <c r="M685" s="86"/>
      <c r="O685" s="86"/>
      <c r="P685" s="88"/>
      <c r="Q685" s="86"/>
      <c r="W685" s="86"/>
      <c r="X685" s="86"/>
      <c r="Z685" s="86"/>
      <c r="AC685" s="88"/>
      <c r="AD685" s="88"/>
      <c r="AE685" s="89"/>
      <c r="AF685" s="86"/>
      <c r="AG685" s="86"/>
      <c r="AH685" s="86"/>
      <c r="AI685" s="89"/>
      <c r="AJ685" s="89"/>
      <c r="AL685" s="87"/>
      <c r="AM685" s="86"/>
      <c r="AP685" s="87"/>
      <c r="AT685" s="90"/>
      <c r="AX685" s="91"/>
      <c r="AY685" s="91"/>
      <c r="AZ685" s="91"/>
      <c r="BA685" s="91"/>
      <c r="BB685" s="91"/>
      <c r="BC685" s="91"/>
      <c r="BD685" s="91"/>
      <c r="BE685" s="91"/>
      <c r="BF685" s="91"/>
      <c r="BG685" s="91"/>
      <c r="BH685" s="91"/>
      <c r="BI685" s="91"/>
      <c r="BJ685" s="91"/>
    </row>
    <row r="686" spans="5:62" s="85" customFormat="1" x14ac:dyDescent="0.2">
      <c r="E686" s="86"/>
      <c r="F686" s="86"/>
      <c r="G686" s="87"/>
      <c r="J686" s="86"/>
      <c r="K686" s="86"/>
      <c r="M686" s="86"/>
      <c r="O686" s="86"/>
      <c r="P686" s="88"/>
      <c r="Q686" s="86"/>
      <c r="W686" s="86"/>
      <c r="X686" s="86"/>
      <c r="Z686" s="86"/>
      <c r="AC686" s="88"/>
      <c r="AD686" s="88"/>
      <c r="AE686" s="89"/>
      <c r="AF686" s="86"/>
      <c r="AG686" s="86"/>
      <c r="AH686" s="86"/>
      <c r="AI686" s="89"/>
      <c r="AJ686" s="89"/>
      <c r="AL686" s="87"/>
      <c r="AM686" s="86"/>
      <c r="AP686" s="87"/>
      <c r="AT686" s="90"/>
      <c r="AX686" s="91"/>
      <c r="AY686" s="91"/>
      <c r="AZ686" s="91"/>
      <c r="BA686" s="91"/>
      <c r="BB686" s="91"/>
      <c r="BC686" s="91"/>
      <c r="BD686" s="91"/>
      <c r="BE686" s="91"/>
      <c r="BF686" s="91"/>
      <c r="BG686" s="91"/>
      <c r="BH686" s="91"/>
      <c r="BI686" s="91"/>
      <c r="BJ686" s="91"/>
    </row>
    <row r="687" spans="5:62" s="85" customFormat="1" x14ac:dyDescent="0.2">
      <c r="E687" s="86"/>
      <c r="F687" s="86"/>
      <c r="G687" s="87"/>
      <c r="J687" s="86"/>
      <c r="K687" s="86"/>
      <c r="M687" s="86"/>
      <c r="O687" s="86"/>
      <c r="P687" s="88"/>
      <c r="Q687" s="86"/>
      <c r="W687" s="86"/>
      <c r="X687" s="86"/>
      <c r="Z687" s="86"/>
      <c r="AC687" s="88"/>
      <c r="AD687" s="88"/>
      <c r="AE687" s="89"/>
      <c r="AF687" s="86"/>
      <c r="AG687" s="86"/>
      <c r="AH687" s="86"/>
      <c r="AI687" s="89"/>
      <c r="AJ687" s="89"/>
      <c r="AL687" s="87"/>
      <c r="AM687" s="86"/>
      <c r="AP687" s="87"/>
      <c r="AT687" s="90"/>
      <c r="AX687" s="91"/>
      <c r="AY687" s="91"/>
      <c r="AZ687" s="91"/>
      <c r="BA687" s="91"/>
      <c r="BB687" s="91"/>
      <c r="BC687" s="91"/>
      <c r="BD687" s="91"/>
      <c r="BE687" s="91"/>
      <c r="BF687" s="91"/>
      <c r="BG687" s="91"/>
      <c r="BH687" s="91"/>
      <c r="BI687" s="91"/>
      <c r="BJ687" s="91"/>
    </row>
    <row r="688" spans="5:62" s="85" customFormat="1" x14ac:dyDescent="0.2">
      <c r="E688" s="86"/>
      <c r="F688" s="86"/>
      <c r="G688" s="87"/>
      <c r="J688" s="86"/>
      <c r="K688" s="86"/>
      <c r="M688" s="86"/>
      <c r="O688" s="86"/>
      <c r="P688" s="88"/>
      <c r="Q688" s="86"/>
      <c r="W688" s="86"/>
      <c r="X688" s="86"/>
      <c r="Z688" s="86"/>
      <c r="AC688" s="88"/>
      <c r="AD688" s="88"/>
      <c r="AE688" s="89"/>
      <c r="AF688" s="86"/>
      <c r="AG688" s="86"/>
      <c r="AH688" s="86"/>
      <c r="AI688" s="89"/>
      <c r="AJ688" s="89"/>
      <c r="AL688" s="87"/>
      <c r="AM688" s="86"/>
      <c r="AP688" s="87"/>
      <c r="AT688" s="90"/>
      <c r="AX688" s="91"/>
      <c r="AY688" s="91"/>
      <c r="AZ688" s="91"/>
      <c r="BA688" s="91"/>
      <c r="BB688" s="91"/>
      <c r="BC688" s="91"/>
      <c r="BD688" s="91"/>
      <c r="BE688" s="91"/>
      <c r="BF688" s="91"/>
      <c r="BG688" s="91"/>
      <c r="BH688" s="91"/>
      <c r="BI688" s="91"/>
      <c r="BJ688" s="91"/>
    </row>
    <row r="689" spans="5:62" s="85" customFormat="1" x14ac:dyDescent="0.2">
      <c r="E689" s="86"/>
      <c r="F689" s="86"/>
      <c r="G689" s="87"/>
      <c r="J689" s="86"/>
      <c r="K689" s="86"/>
      <c r="M689" s="86"/>
      <c r="O689" s="86"/>
      <c r="P689" s="88"/>
      <c r="Q689" s="86"/>
      <c r="W689" s="86"/>
      <c r="X689" s="86"/>
      <c r="Z689" s="86"/>
      <c r="AC689" s="88"/>
      <c r="AD689" s="88"/>
      <c r="AE689" s="89"/>
      <c r="AF689" s="86"/>
      <c r="AG689" s="86"/>
      <c r="AH689" s="86"/>
      <c r="AI689" s="89"/>
      <c r="AJ689" s="89"/>
      <c r="AL689" s="87"/>
      <c r="AM689" s="86"/>
      <c r="AP689" s="87"/>
      <c r="AT689" s="90"/>
      <c r="AX689" s="91"/>
      <c r="AY689" s="91"/>
      <c r="AZ689" s="91"/>
      <c r="BA689" s="91"/>
      <c r="BB689" s="91"/>
      <c r="BC689" s="91"/>
      <c r="BD689" s="91"/>
      <c r="BE689" s="91"/>
      <c r="BF689" s="91"/>
      <c r="BG689" s="91"/>
      <c r="BH689" s="91"/>
      <c r="BI689" s="91"/>
      <c r="BJ689" s="91"/>
    </row>
    <row r="690" spans="5:62" s="85" customFormat="1" x14ac:dyDescent="0.2">
      <c r="E690" s="86"/>
      <c r="F690" s="86"/>
      <c r="G690" s="87"/>
      <c r="J690" s="86"/>
      <c r="K690" s="86"/>
      <c r="M690" s="86"/>
      <c r="O690" s="86"/>
      <c r="P690" s="88"/>
      <c r="Q690" s="86"/>
      <c r="W690" s="86"/>
      <c r="X690" s="86"/>
      <c r="Z690" s="86"/>
      <c r="AC690" s="88"/>
      <c r="AD690" s="88"/>
      <c r="AE690" s="89"/>
      <c r="AF690" s="86"/>
      <c r="AG690" s="86"/>
      <c r="AH690" s="86"/>
      <c r="AI690" s="89"/>
      <c r="AJ690" s="89"/>
      <c r="AL690" s="87"/>
      <c r="AM690" s="86"/>
      <c r="AP690" s="87"/>
      <c r="AT690" s="90"/>
      <c r="AX690" s="91"/>
      <c r="AY690" s="91"/>
      <c r="AZ690" s="91"/>
      <c r="BA690" s="91"/>
      <c r="BB690" s="91"/>
      <c r="BC690" s="91"/>
      <c r="BD690" s="91"/>
      <c r="BE690" s="91"/>
      <c r="BF690" s="91"/>
      <c r="BG690" s="91"/>
      <c r="BH690" s="91"/>
      <c r="BI690" s="91"/>
      <c r="BJ690" s="91"/>
    </row>
    <row r="691" spans="5:62" s="85" customFormat="1" x14ac:dyDescent="0.2">
      <c r="E691" s="86"/>
      <c r="F691" s="86"/>
      <c r="G691" s="87"/>
      <c r="J691" s="86"/>
      <c r="K691" s="86"/>
      <c r="M691" s="86"/>
      <c r="O691" s="86"/>
      <c r="P691" s="88"/>
      <c r="Q691" s="86"/>
      <c r="W691" s="86"/>
      <c r="X691" s="86"/>
      <c r="Z691" s="86"/>
      <c r="AC691" s="88"/>
      <c r="AD691" s="88"/>
      <c r="AE691" s="89"/>
      <c r="AF691" s="86"/>
      <c r="AG691" s="86"/>
      <c r="AH691" s="86"/>
      <c r="AI691" s="89"/>
      <c r="AJ691" s="89"/>
      <c r="AL691" s="87"/>
      <c r="AM691" s="86"/>
      <c r="AP691" s="87"/>
      <c r="AT691" s="90"/>
      <c r="AX691" s="91"/>
      <c r="AY691" s="91"/>
      <c r="AZ691" s="91"/>
      <c r="BA691" s="91"/>
      <c r="BB691" s="91"/>
      <c r="BC691" s="91"/>
      <c r="BD691" s="91"/>
      <c r="BE691" s="91"/>
      <c r="BF691" s="91"/>
      <c r="BG691" s="91"/>
      <c r="BH691" s="91"/>
      <c r="BI691" s="91"/>
      <c r="BJ691" s="91"/>
    </row>
    <row r="692" spans="5:62" s="85" customFormat="1" x14ac:dyDescent="0.2">
      <c r="E692" s="86"/>
      <c r="F692" s="86"/>
      <c r="G692" s="87"/>
      <c r="J692" s="86"/>
      <c r="K692" s="86"/>
      <c r="M692" s="86"/>
      <c r="O692" s="86"/>
      <c r="P692" s="88"/>
      <c r="Q692" s="86"/>
      <c r="W692" s="86"/>
      <c r="X692" s="86"/>
      <c r="Z692" s="86"/>
      <c r="AC692" s="88"/>
      <c r="AD692" s="88"/>
      <c r="AE692" s="89"/>
      <c r="AF692" s="86"/>
      <c r="AG692" s="86"/>
      <c r="AH692" s="86"/>
      <c r="AI692" s="89"/>
      <c r="AJ692" s="89"/>
      <c r="AL692" s="87"/>
      <c r="AM692" s="86"/>
      <c r="AP692" s="87"/>
      <c r="AT692" s="90"/>
      <c r="AX692" s="91"/>
      <c r="AY692" s="91"/>
      <c r="AZ692" s="91"/>
      <c r="BA692" s="91"/>
      <c r="BB692" s="91"/>
      <c r="BC692" s="91"/>
      <c r="BD692" s="91"/>
      <c r="BE692" s="91"/>
      <c r="BF692" s="91"/>
      <c r="BG692" s="91"/>
      <c r="BH692" s="91"/>
      <c r="BI692" s="91"/>
      <c r="BJ692" s="91"/>
    </row>
    <row r="693" spans="5:62" s="85" customFormat="1" x14ac:dyDescent="0.2">
      <c r="E693" s="86"/>
      <c r="F693" s="86"/>
      <c r="G693" s="87"/>
      <c r="J693" s="86"/>
      <c r="K693" s="86"/>
      <c r="M693" s="86"/>
      <c r="O693" s="86"/>
      <c r="P693" s="88"/>
      <c r="Q693" s="86"/>
      <c r="W693" s="86"/>
      <c r="X693" s="86"/>
      <c r="Z693" s="86"/>
      <c r="AC693" s="88"/>
      <c r="AD693" s="88"/>
      <c r="AE693" s="89"/>
      <c r="AF693" s="86"/>
      <c r="AG693" s="86"/>
      <c r="AH693" s="86"/>
      <c r="AI693" s="89"/>
      <c r="AJ693" s="89"/>
      <c r="AL693" s="87"/>
      <c r="AM693" s="86"/>
      <c r="AP693" s="87"/>
      <c r="AT693" s="90"/>
      <c r="AX693" s="91"/>
      <c r="AY693" s="91"/>
      <c r="AZ693" s="91"/>
      <c r="BA693" s="91"/>
      <c r="BB693" s="91"/>
      <c r="BC693" s="91"/>
      <c r="BD693" s="91"/>
      <c r="BE693" s="91"/>
      <c r="BF693" s="91"/>
      <c r="BG693" s="91"/>
      <c r="BH693" s="91"/>
      <c r="BI693" s="91"/>
      <c r="BJ693" s="91"/>
    </row>
    <row r="694" spans="5:62" s="85" customFormat="1" x14ac:dyDescent="0.2">
      <c r="E694" s="86"/>
      <c r="F694" s="86"/>
      <c r="G694" s="87"/>
      <c r="J694" s="86"/>
      <c r="K694" s="86"/>
      <c r="M694" s="86"/>
      <c r="O694" s="86"/>
      <c r="P694" s="88"/>
      <c r="Q694" s="86"/>
      <c r="W694" s="86"/>
      <c r="X694" s="86"/>
      <c r="Z694" s="86"/>
      <c r="AC694" s="88"/>
      <c r="AD694" s="88"/>
      <c r="AE694" s="89"/>
      <c r="AF694" s="86"/>
      <c r="AG694" s="86"/>
      <c r="AH694" s="86"/>
      <c r="AI694" s="89"/>
      <c r="AJ694" s="89"/>
      <c r="AL694" s="87"/>
      <c r="AM694" s="86"/>
      <c r="AP694" s="87"/>
      <c r="AT694" s="90"/>
      <c r="AX694" s="91"/>
      <c r="AY694" s="91"/>
      <c r="AZ694" s="91"/>
      <c r="BA694" s="91"/>
      <c r="BB694" s="91"/>
      <c r="BC694" s="91"/>
      <c r="BD694" s="91"/>
      <c r="BE694" s="91"/>
      <c r="BF694" s="91"/>
      <c r="BG694" s="91"/>
      <c r="BH694" s="91"/>
      <c r="BI694" s="91"/>
      <c r="BJ694" s="91"/>
    </row>
    <row r="695" spans="5:62" s="85" customFormat="1" x14ac:dyDescent="0.2">
      <c r="E695" s="86"/>
      <c r="F695" s="86"/>
      <c r="G695" s="87"/>
      <c r="J695" s="86"/>
      <c r="K695" s="86"/>
      <c r="M695" s="86"/>
      <c r="O695" s="86"/>
      <c r="P695" s="88"/>
      <c r="Q695" s="86"/>
      <c r="W695" s="86"/>
      <c r="X695" s="86"/>
      <c r="Z695" s="86"/>
      <c r="AC695" s="88"/>
      <c r="AD695" s="88"/>
      <c r="AE695" s="89"/>
      <c r="AF695" s="86"/>
      <c r="AG695" s="86"/>
      <c r="AH695" s="86"/>
      <c r="AI695" s="89"/>
      <c r="AJ695" s="89"/>
      <c r="AL695" s="87"/>
      <c r="AM695" s="86"/>
      <c r="AP695" s="87"/>
      <c r="AT695" s="90"/>
      <c r="AX695" s="91"/>
      <c r="AY695" s="91"/>
      <c r="AZ695" s="91"/>
      <c r="BA695" s="91"/>
      <c r="BB695" s="91"/>
      <c r="BC695" s="91"/>
      <c r="BD695" s="91"/>
      <c r="BE695" s="91"/>
      <c r="BF695" s="91"/>
      <c r="BG695" s="91"/>
      <c r="BH695" s="91"/>
      <c r="BI695" s="91"/>
      <c r="BJ695" s="91"/>
    </row>
    <row r="696" spans="5:62" s="85" customFormat="1" x14ac:dyDescent="0.2">
      <c r="E696" s="86"/>
      <c r="F696" s="86"/>
      <c r="G696" s="87"/>
      <c r="J696" s="86"/>
      <c r="K696" s="86"/>
      <c r="M696" s="86"/>
      <c r="O696" s="86"/>
      <c r="P696" s="88"/>
      <c r="Q696" s="86"/>
      <c r="W696" s="86"/>
      <c r="X696" s="86"/>
      <c r="Z696" s="86"/>
      <c r="AC696" s="88"/>
      <c r="AD696" s="88"/>
      <c r="AE696" s="89"/>
      <c r="AF696" s="86"/>
      <c r="AG696" s="86"/>
      <c r="AH696" s="86"/>
      <c r="AI696" s="89"/>
      <c r="AJ696" s="89"/>
      <c r="AL696" s="87"/>
      <c r="AM696" s="86"/>
      <c r="AP696" s="87"/>
      <c r="AT696" s="90"/>
      <c r="AX696" s="91"/>
      <c r="AY696" s="91"/>
      <c r="AZ696" s="91"/>
      <c r="BA696" s="91"/>
      <c r="BB696" s="91"/>
      <c r="BC696" s="91"/>
      <c r="BD696" s="91"/>
      <c r="BE696" s="91"/>
      <c r="BF696" s="91"/>
      <c r="BG696" s="91"/>
      <c r="BH696" s="91"/>
      <c r="BI696" s="91"/>
      <c r="BJ696" s="91"/>
    </row>
    <row r="697" spans="5:62" s="85" customFormat="1" x14ac:dyDescent="0.2">
      <c r="E697" s="86"/>
      <c r="F697" s="86"/>
      <c r="G697" s="87"/>
      <c r="J697" s="86"/>
      <c r="K697" s="86"/>
      <c r="M697" s="86"/>
      <c r="O697" s="86"/>
      <c r="P697" s="88"/>
      <c r="Q697" s="86"/>
      <c r="W697" s="86"/>
      <c r="X697" s="86"/>
      <c r="Z697" s="86"/>
      <c r="AC697" s="88"/>
      <c r="AD697" s="88"/>
      <c r="AE697" s="89"/>
      <c r="AF697" s="86"/>
      <c r="AG697" s="86"/>
      <c r="AH697" s="86"/>
      <c r="AI697" s="89"/>
      <c r="AJ697" s="89"/>
      <c r="AL697" s="87"/>
      <c r="AM697" s="86"/>
      <c r="AP697" s="87"/>
      <c r="AT697" s="90"/>
      <c r="AX697" s="91"/>
      <c r="AY697" s="91"/>
      <c r="AZ697" s="91"/>
      <c r="BA697" s="91"/>
      <c r="BB697" s="91"/>
      <c r="BC697" s="91"/>
      <c r="BD697" s="91"/>
      <c r="BE697" s="91"/>
      <c r="BF697" s="91"/>
      <c r="BG697" s="91"/>
      <c r="BH697" s="91"/>
      <c r="BI697" s="91"/>
      <c r="BJ697" s="91"/>
    </row>
    <row r="698" spans="5:62" s="85" customFormat="1" x14ac:dyDescent="0.2">
      <c r="E698" s="86"/>
      <c r="F698" s="86"/>
      <c r="G698" s="87"/>
      <c r="J698" s="86"/>
      <c r="K698" s="86"/>
      <c r="M698" s="86"/>
      <c r="O698" s="86"/>
      <c r="P698" s="88"/>
      <c r="Q698" s="86"/>
      <c r="W698" s="86"/>
      <c r="X698" s="86"/>
      <c r="Z698" s="86"/>
      <c r="AC698" s="88"/>
      <c r="AD698" s="88"/>
      <c r="AE698" s="89"/>
      <c r="AF698" s="86"/>
      <c r="AG698" s="86"/>
      <c r="AH698" s="86"/>
      <c r="AI698" s="89"/>
      <c r="AJ698" s="89"/>
      <c r="AL698" s="87"/>
      <c r="AM698" s="86"/>
      <c r="AP698" s="87"/>
      <c r="AT698" s="90"/>
      <c r="AX698" s="91"/>
      <c r="AY698" s="91"/>
      <c r="AZ698" s="91"/>
      <c r="BA698" s="91"/>
      <c r="BB698" s="91"/>
      <c r="BC698" s="91"/>
      <c r="BD698" s="91"/>
      <c r="BE698" s="91"/>
      <c r="BF698" s="91"/>
      <c r="BG698" s="91"/>
      <c r="BH698" s="91"/>
      <c r="BI698" s="91"/>
      <c r="BJ698" s="91"/>
    </row>
    <row r="699" spans="5:62" s="85" customFormat="1" x14ac:dyDescent="0.2">
      <c r="E699" s="86"/>
      <c r="F699" s="86"/>
      <c r="G699" s="87"/>
      <c r="J699" s="86"/>
      <c r="K699" s="86"/>
      <c r="M699" s="86"/>
      <c r="O699" s="86"/>
      <c r="P699" s="88"/>
      <c r="Q699" s="86"/>
      <c r="W699" s="86"/>
      <c r="X699" s="86"/>
      <c r="Z699" s="86"/>
      <c r="AC699" s="88"/>
      <c r="AD699" s="88"/>
      <c r="AE699" s="89"/>
      <c r="AF699" s="86"/>
      <c r="AG699" s="86"/>
      <c r="AH699" s="86"/>
      <c r="AI699" s="89"/>
      <c r="AJ699" s="89"/>
      <c r="AL699" s="87"/>
      <c r="AM699" s="86"/>
      <c r="AP699" s="87"/>
      <c r="AT699" s="90"/>
      <c r="AX699" s="91"/>
      <c r="AY699" s="91"/>
      <c r="AZ699" s="91"/>
      <c r="BA699" s="91"/>
      <c r="BB699" s="91"/>
      <c r="BC699" s="91"/>
      <c r="BD699" s="91"/>
      <c r="BE699" s="91"/>
      <c r="BF699" s="91"/>
      <c r="BG699" s="91"/>
      <c r="BH699" s="91"/>
      <c r="BI699" s="91"/>
      <c r="BJ699" s="91"/>
    </row>
    <row r="700" spans="5:62" s="85" customFormat="1" x14ac:dyDescent="0.2">
      <c r="E700" s="86"/>
      <c r="F700" s="86"/>
      <c r="G700" s="87"/>
      <c r="J700" s="86"/>
      <c r="K700" s="86"/>
      <c r="M700" s="86"/>
      <c r="O700" s="86"/>
      <c r="P700" s="88"/>
      <c r="Q700" s="86"/>
      <c r="W700" s="86"/>
      <c r="X700" s="86"/>
      <c r="Z700" s="86"/>
      <c r="AC700" s="88"/>
      <c r="AD700" s="88"/>
      <c r="AE700" s="89"/>
      <c r="AF700" s="86"/>
      <c r="AG700" s="86"/>
      <c r="AH700" s="86"/>
      <c r="AI700" s="89"/>
      <c r="AJ700" s="89"/>
      <c r="AL700" s="87"/>
      <c r="AM700" s="86"/>
      <c r="AP700" s="87"/>
      <c r="AT700" s="90"/>
      <c r="AX700" s="91"/>
      <c r="AY700" s="91"/>
      <c r="AZ700" s="91"/>
      <c r="BA700" s="91"/>
      <c r="BB700" s="91"/>
      <c r="BC700" s="91"/>
      <c r="BD700" s="91"/>
      <c r="BE700" s="91"/>
      <c r="BF700" s="91"/>
      <c r="BG700" s="91"/>
      <c r="BH700" s="91"/>
      <c r="BI700" s="91"/>
      <c r="BJ700" s="91"/>
    </row>
    <row r="701" spans="5:62" s="85" customFormat="1" x14ac:dyDescent="0.2">
      <c r="E701" s="86"/>
      <c r="F701" s="86"/>
      <c r="G701" s="87"/>
      <c r="J701" s="86"/>
      <c r="K701" s="86"/>
      <c r="M701" s="86"/>
      <c r="O701" s="86"/>
      <c r="P701" s="88"/>
      <c r="Q701" s="86"/>
      <c r="W701" s="86"/>
      <c r="X701" s="86"/>
      <c r="Z701" s="86"/>
      <c r="AC701" s="88"/>
      <c r="AD701" s="88"/>
      <c r="AE701" s="89"/>
      <c r="AF701" s="86"/>
      <c r="AG701" s="86"/>
      <c r="AH701" s="86"/>
      <c r="AI701" s="89"/>
      <c r="AJ701" s="89"/>
      <c r="AL701" s="87"/>
      <c r="AM701" s="86"/>
      <c r="AP701" s="87"/>
      <c r="AT701" s="90"/>
      <c r="AX701" s="91"/>
      <c r="AY701" s="91"/>
      <c r="AZ701" s="91"/>
      <c r="BA701" s="91"/>
      <c r="BB701" s="91"/>
      <c r="BC701" s="91"/>
      <c r="BD701" s="91"/>
      <c r="BE701" s="91"/>
      <c r="BF701" s="91"/>
      <c r="BG701" s="91"/>
      <c r="BH701" s="91"/>
      <c r="BI701" s="91"/>
      <c r="BJ701" s="91"/>
    </row>
    <row r="702" spans="5:62" s="85" customFormat="1" x14ac:dyDescent="0.2">
      <c r="E702" s="86"/>
      <c r="F702" s="86"/>
      <c r="G702" s="87"/>
      <c r="J702" s="86"/>
      <c r="K702" s="86"/>
      <c r="M702" s="86"/>
      <c r="O702" s="86"/>
      <c r="P702" s="88"/>
      <c r="Q702" s="86"/>
      <c r="W702" s="86"/>
      <c r="X702" s="86"/>
      <c r="Z702" s="86"/>
      <c r="AC702" s="88"/>
      <c r="AD702" s="88"/>
      <c r="AE702" s="89"/>
      <c r="AF702" s="86"/>
      <c r="AG702" s="86"/>
      <c r="AH702" s="86"/>
      <c r="AI702" s="89"/>
      <c r="AJ702" s="89"/>
      <c r="AL702" s="87"/>
      <c r="AM702" s="86"/>
      <c r="AP702" s="87"/>
      <c r="AT702" s="90"/>
      <c r="AX702" s="91"/>
      <c r="AY702" s="91"/>
      <c r="AZ702" s="91"/>
      <c r="BA702" s="91"/>
      <c r="BB702" s="91"/>
      <c r="BC702" s="91"/>
      <c r="BD702" s="91"/>
      <c r="BE702" s="91"/>
      <c r="BF702" s="91"/>
      <c r="BG702" s="91"/>
      <c r="BH702" s="91"/>
      <c r="BI702" s="91"/>
      <c r="BJ702" s="91"/>
    </row>
    <row r="703" spans="5:62" s="85" customFormat="1" x14ac:dyDescent="0.2">
      <c r="E703" s="86"/>
      <c r="F703" s="86"/>
      <c r="G703" s="87"/>
      <c r="J703" s="86"/>
      <c r="K703" s="86"/>
      <c r="M703" s="86"/>
      <c r="O703" s="86"/>
      <c r="P703" s="88"/>
      <c r="Q703" s="86"/>
      <c r="W703" s="86"/>
      <c r="X703" s="86"/>
      <c r="Z703" s="86"/>
      <c r="AC703" s="88"/>
      <c r="AD703" s="88"/>
      <c r="AE703" s="89"/>
      <c r="AF703" s="86"/>
      <c r="AG703" s="86"/>
      <c r="AH703" s="86"/>
      <c r="AI703" s="89"/>
      <c r="AJ703" s="89"/>
      <c r="AL703" s="87"/>
      <c r="AM703" s="86"/>
      <c r="AP703" s="87"/>
      <c r="AT703" s="90"/>
      <c r="AX703" s="91"/>
      <c r="AY703" s="91"/>
      <c r="AZ703" s="91"/>
      <c r="BA703" s="91"/>
      <c r="BB703" s="91"/>
      <c r="BC703" s="91"/>
      <c r="BD703" s="91"/>
      <c r="BE703" s="91"/>
      <c r="BF703" s="91"/>
      <c r="BG703" s="91"/>
      <c r="BH703" s="91"/>
      <c r="BI703" s="91"/>
      <c r="BJ703" s="91"/>
    </row>
    <row r="704" spans="5:62" s="85" customFormat="1" x14ac:dyDescent="0.2">
      <c r="E704" s="86"/>
      <c r="F704" s="86"/>
      <c r="G704" s="87"/>
      <c r="J704" s="86"/>
      <c r="K704" s="86"/>
      <c r="M704" s="86"/>
      <c r="O704" s="86"/>
      <c r="P704" s="88"/>
      <c r="Q704" s="86"/>
      <c r="W704" s="86"/>
      <c r="X704" s="86"/>
      <c r="Z704" s="86"/>
      <c r="AC704" s="88"/>
      <c r="AD704" s="88"/>
      <c r="AE704" s="89"/>
      <c r="AF704" s="86"/>
      <c r="AG704" s="86"/>
      <c r="AH704" s="86"/>
      <c r="AI704" s="89"/>
      <c r="AJ704" s="89"/>
      <c r="AL704" s="87"/>
      <c r="AM704" s="86"/>
      <c r="AP704" s="87"/>
      <c r="AT704" s="90"/>
      <c r="AX704" s="91"/>
      <c r="AY704" s="91"/>
      <c r="AZ704" s="91"/>
      <c r="BA704" s="91"/>
      <c r="BB704" s="91"/>
      <c r="BC704" s="91"/>
      <c r="BD704" s="91"/>
      <c r="BE704" s="91"/>
      <c r="BF704" s="91"/>
      <c r="BG704" s="91"/>
      <c r="BH704" s="91"/>
      <c r="BI704" s="91"/>
      <c r="BJ704" s="91"/>
    </row>
    <row r="705" spans="5:62" s="85" customFormat="1" x14ac:dyDescent="0.2">
      <c r="E705" s="86"/>
      <c r="F705" s="86"/>
      <c r="G705" s="87"/>
      <c r="J705" s="86"/>
      <c r="K705" s="86"/>
      <c r="M705" s="86"/>
      <c r="O705" s="86"/>
      <c r="P705" s="88"/>
      <c r="Q705" s="86"/>
      <c r="W705" s="86"/>
      <c r="X705" s="86"/>
      <c r="Z705" s="86"/>
      <c r="AC705" s="88"/>
      <c r="AD705" s="88"/>
      <c r="AE705" s="89"/>
      <c r="AF705" s="86"/>
      <c r="AG705" s="86"/>
      <c r="AH705" s="86"/>
      <c r="AI705" s="89"/>
      <c r="AJ705" s="89"/>
      <c r="AL705" s="87"/>
      <c r="AM705" s="86"/>
      <c r="AP705" s="87"/>
      <c r="AT705" s="90"/>
      <c r="AX705" s="91"/>
      <c r="AY705" s="91"/>
      <c r="AZ705" s="91"/>
      <c r="BA705" s="91"/>
      <c r="BB705" s="91"/>
      <c r="BC705" s="91"/>
      <c r="BD705" s="91"/>
      <c r="BE705" s="91"/>
      <c r="BF705" s="91"/>
      <c r="BG705" s="91"/>
      <c r="BH705" s="91"/>
      <c r="BI705" s="91"/>
      <c r="BJ705" s="91"/>
    </row>
    <row r="706" spans="5:62" s="85" customFormat="1" x14ac:dyDescent="0.2">
      <c r="E706" s="86"/>
      <c r="F706" s="86"/>
      <c r="G706" s="87"/>
      <c r="J706" s="86"/>
      <c r="K706" s="86"/>
      <c r="M706" s="86"/>
      <c r="O706" s="86"/>
      <c r="P706" s="88"/>
      <c r="Q706" s="86"/>
      <c r="W706" s="86"/>
      <c r="X706" s="86"/>
      <c r="Z706" s="86"/>
      <c r="AC706" s="88"/>
      <c r="AD706" s="88"/>
      <c r="AE706" s="89"/>
      <c r="AF706" s="86"/>
      <c r="AG706" s="86"/>
      <c r="AH706" s="86"/>
      <c r="AI706" s="89"/>
      <c r="AJ706" s="89"/>
      <c r="AL706" s="87"/>
      <c r="AM706" s="86"/>
      <c r="AP706" s="87"/>
      <c r="AT706" s="90"/>
      <c r="AX706" s="91"/>
      <c r="AY706" s="91"/>
      <c r="AZ706" s="91"/>
      <c r="BA706" s="91"/>
      <c r="BB706" s="91"/>
      <c r="BC706" s="91"/>
      <c r="BD706" s="91"/>
      <c r="BE706" s="91"/>
      <c r="BF706" s="91"/>
      <c r="BG706" s="91"/>
      <c r="BH706" s="91"/>
      <c r="BI706" s="91"/>
      <c r="BJ706" s="91"/>
    </row>
    <row r="707" spans="5:62" s="85" customFormat="1" x14ac:dyDescent="0.2">
      <c r="E707" s="86"/>
      <c r="F707" s="86"/>
      <c r="G707" s="87"/>
      <c r="J707" s="86"/>
      <c r="K707" s="86"/>
      <c r="M707" s="86"/>
      <c r="O707" s="86"/>
      <c r="P707" s="88"/>
      <c r="Q707" s="86"/>
      <c r="W707" s="86"/>
      <c r="X707" s="86"/>
      <c r="Z707" s="86"/>
      <c r="AC707" s="88"/>
      <c r="AD707" s="88"/>
      <c r="AE707" s="89"/>
      <c r="AF707" s="86"/>
      <c r="AG707" s="86"/>
      <c r="AH707" s="86"/>
      <c r="AI707" s="89"/>
      <c r="AJ707" s="89"/>
      <c r="AL707" s="87"/>
      <c r="AM707" s="86"/>
      <c r="AP707" s="87"/>
      <c r="AT707" s="90"/>
      <c r="AX707" s="91"/>
      <c r="AY707" s="91"/>
      <c r="AZ707" s="91"/>
      <c r="BA707" s="91"/>
      <c r="BB707" s="91"/>
      <c r="BC707" s="91"/>
      <c r="BD707" s="91"/>
      <c r="BE707" s="91"/>
      <c r="BF707" s="91"/>
      <c r="BG707" s="91"/>
      <c r="BH707" s="91"/>
      <c r="BI707" s="91"/>
      <c r="BJ707" s="91"/>
    </row>
    <row r="708" spans="5:62" s="85" customFormat="1" x14ac:dyDescent="0.2">
      <c r="E708" s="86"/>
      <c r="F708" s="86"/>
      <c r="G708" s="87"/>
      <c r="J708" s="86"/>
      <c r="K708" s="86"/>
      <c r="M708" s="86"/>
      <c r="O708" s="86"/>
      <c r="P708" s="88"/>
      <c r="Q708" s="86"/>
      <c r="W708" s="86"/>
      <c r="X708" s="86"/>
      <c r="Z708" s="86"/>
      <c r="AC708" s="88"/>
      <c r="AD708" s="88"/>
      <c r="AE708" s="89"/>
      <c r="AF708" s="86"/>
      <c r="AG708" s="86"/>
      <c r="AH708" s="86"/>
      <c r="AI708" s="89"/>
      <c r="AJ708" s="89"/>
      <c r="AL708" s="87"/>
      <c r="AM708" s="86"/>
      <c r="AP708" s="87"/>
      <c r="AT708" s="90"/>
      <c r="AX708" s="91"/>
      <c r="AY708" s="91"/>
      <c r="AZ708" s="91"/>
      <c r="BA708" s="91"/>
      <c r="BB708" s="91"/>
      <c r="BC708" s="91"/>
      <c r="BD708" s="91"/>
      <c r="BE708" s="91"/>
      <c r="BF708" s="91"/>
      <c r="BG708" s="91"/>
      <c r="BH708" s="91"/>
      <c r="BI708" s="91"/>
      <c r="BJ708" s="91"/>
    </row>
    <row r="709" spans="5:62" s="85" customFormat="1" x14ac:dyDescent="0.2">
      <c r="E709" s="86"/>
      <c r="F709" s="86"/>
      <c r="G709" s="87"/>
      <c r="J709" s="86"/>
      <c r="K709" s="86"/>
      <c r="M709" s="86"/>
      <c r="O709" s="86"/>
      <c r="P709" s="88"/>
      <c r="Q709" s="86"/>
      <c r="W709" s="86"/>
      <c r="X709" s="86"/>
      <c r="Z709" s="86"/>
      <c r="AC709" s="88"/>
      <c r="AD709" s="88"/>
      <c r="AE709" s="89"/>
      <c r="AF709" s="86"/>
      <c r="AG709" s="86"/>
      <c r="AH709" s="86"/>
      <c r="AI709" s="89"/>
      <c r="AJ709" s="89"/>
      <c r="AL709" s="87"/>
      <c r="AM709" s="86"/>
      <c r="AP709" s="87"/>
      <c r="AT709" s="90"/>
      <c r="AX709" s="91"/>
      <c r="AY709" s="91"/>
      <c r="AZ709" s="91"/>
      <c r="BA709" s="91"/>
      <c r="BB709" s="91"/>
      <c r="BC709" s="91"/>
      <c r="BD709" s="91"/>
      <c r="BE709" s="91"/>
      <c r="BF709" s="91"/>
      <c r="BG709" s="91"/>
      <c r="BH709" s="91"/>
      <c r="BI709" s="91"/>
      <c r="BJ709" s="91"/>
    </row>
    <row r="710" spans="5:62" s="85" customFormat="1" x14ac:dyDescent="0.2">
      <c r="E710" s="86"/>
      <c r="F710" s="86"/>
      <c r="G710" s="87"/>
      <c r="J710" s="86"/>
      <c r="K710" s="86"/>
      <c r="M710" s="86"/>
      <c r="O710" s="86"/>
      <c r="P710" s="88"/>
      <c r="Q710" s="86"/>
      <c r="W710" s="86"/>
      <c r="X710" s="86"/>
      <c r="Z710" s="86"/>
      <c r="AC710" s="88"/>
      <c r="AD710" s="88"/>
      <c r="AE710" s="89"/>
      <c r="AF710" s="86"/>
      <c r="AG710" s="86"/>
      <c r="AH710" s="86"/>
      <c r="AI710" s="89"/>
      <c r="AJ710" s="89"/>
      <c r="AL710" s="87"/>
      <c r="AM710" s="86"/>
      <c r="AP710" s="87"/>
      <c r="AT710" s="90"/>
      <c r="AX710" s="91"/>
      <c r="AY710" s="91"/>
      <c r="AZ710" s="91"/>
      <c r="BA710" s="91"/>
      <c r="BB710" s="91"/>
      <c r="BC710" s="91"/>
      <c r="BD710" s="91"/>
      <c r="BE710" s="91"/>
      <c r="BF710" s="91"/>
      <c r="BG710" s="91"/>
      <c r="BH710" s="91"/>
      <c r="BI710" s="91"/>
      <c r="BJ710" s="91"/>
    </row>
    <row r="711" spans="5:62" s="85" customFormat="1" x14ac:dyDescent="0.2">
      <c r="E711" s="86"/>
      <c r="F711" s="86"/>
      <c r="G711" s="87"/>
      <c r="J711" s="86"/>
      <c r="K711" s="86"/>
      <c r="M711" s="86"/>
      <c r="O711" s="86"/>
      <c r="P711" s="88"/>
      <c r="Q711" s="86"/>
      <c r="W711" s="86"/>
      <c r="X711" s="86"/>
      <c r="Z711" s="86"/>
      <c r="AC711" s="88"/>
      <c r="AD711" s="88"/>
      <c r="AE711" s="89"/>
      <c r="AF711" s="86"/>
      <c r="AG711" s="86"/>
      <c r="AH711" s="86"/>
      <c r="AI711" s="89"/>
      <c r="AJ711" s="89"/>
      <c r="AL711" s="87"/>
      <c r="AM711" s="86"/>
      <c r="AP711" s="87"/>
      <c r="AT711" s="90"/>
      <c r="AX711" s="91"/>
      <c r="AY711" s="91"/>
      <c r="AZ711" s="91"/>
      <c r="BA711" s="91"/>
      <c r="BB711" s="91"/>
      <c r="BC711" s="91"/>
      <c r="BD711" s="91"/>
      <c r="BE711" s="91"/>
      <c r="BF711" s="91"/>
      <c r="BG711" s="91"/>
      <c r="BH711" s="91"/>
      <c r="BI711" s="91"/>
      <c r="BJ711" s="91"/>
    </row>
    <row r="712" spans="5:62" s="85" customFormat="1" x14ac:dyDescent="0.2">
      <c r="E712" s="86"/>
      <c r="F712" s="86"/>
      <c r="G712" s="87"/>
      <c r="J712" s="86"/>
      <c r="K712" s="86"/>
      <c r="M712" s="86"/>
      <c r="O712" s="86"/>
      <c r="P712" s="88"/>
      <c r="Q712" s="86"/>
      <c r="W712" s="86"/>
      <c r="X712" s="86"/>
      <c r="Z712" s="86"/>
      <c r="AC712" s="88"/>
      <c r="AD712" s="88"/>
      <c r="AE712" s="89"/>
      <c r="AF712" s="86"/>
      <c r="AG712" s="86"/>
      <c r="AH712" s="86"/>
      <c r="AI712" s="89"/>
      <c r="AJ712" s="89"/>
      <c r="AL712" s="87"/>
      <c r="AM712" s="86"/>
      <c r="AP712" s="87"/>
      <c r="AT712" s="90"/>
      <c r="AX712" s="91"/>
      <c r="AY712" s="91"/>
      <c r="AZ712" s="91"/>
      <c r="BA712" s="91"/>
      <c r="BB712" s="91"/>
      <c r="BC712" s="91"/>
      <c r="BD712" s="91"/>
      <c r="BE712" s="91"/>
      <c r="BF712" s="91"/>
      <c r="BG712" s="91"/>
      <c r="BH712" s="91"/>
      <c r="BI712" s="91"/>
      <c r="BJ712" s="91"/>
    </row>
    <row r="713" spans="5:62" s="85" customFormat="1" x14ac:dyDescent="0.2">
      <c r="E713" s="86"/>
      <c r="F713" s="86"/>
      <c r="G713" s="87"/>
      <c r="J713" s="86"/>
      <c r="K713" s="86"/>
      <c r="M713" s="86"/>
      <c r="O713" s="86"/>
      <c r="P713" s="88"/>
      <c r="Q713" s="86"/>
      <c r="W713" s="86"/>
      <c r="X713" s="86"/>
      <c r="Z713" s="86"/>
      <c r="AC713" s="88"/>
      <c r="AD713" s="88"/>
      <c r="AE713" s="89"/>
      <c r="AF713" s="86"/>
      <c r="AG713" s="86"/>
      <c r="AH713" s="86"/>
      <c r="AI713" s="89"/>
      <c r="AJ713" s="89"/>
      <c r="AL713" s="87"/>
      <c r="AM713" s="86"/>
      <c r="AP713" s="87"/>
      <c r="AT713" s="90"/>
      <c r="AX713" s="91"/>
      <c r="AY713" s="91"/>
      <c r="AZ713" s="91"/>
      <c r="BA713" s="91"/>
      <c r="BB713" s="91"/>
      <c r="BC713" s="91"/>
      <c r="BD713" s="91"/>
      <c r="BE713" s="91"/>
      <c r="BF713" s="91"/>
      <c r="BG713" s="91"/>
      <c r="BH713" s="91"/>
      <c r="BI713" s="91"/>
      <c r="BJ713" s="91"/>
    </row>
    <row r="714" spans="5:62" s="85" customFormat="1" x14ac:dyDescent="0.2">
      <c r="E714" s="86"/>
      <c r="F714" s="86"/>
      <c r="G714" s="87"/>
      <c r="J714" s="86"/>
      <c r="K714" s="86"/>
      <c r="M714" s="86"/>
      <c r="O714" s="86"/>
      <c r="P714" s="88"/>
      <c r="Q714" s="86"/>
      <c r="W714" s="86"/>
      <c r="X714" s="86"/>
      <c r="Z714" s="86"/>
      <c r="AC714" s="88"/>
      <c r="AD714" s="88"/>
      <c r="AE714" s="89"/>
      <c r="AF714" s="86"/>
      <c r="AG714" s="86"/>
      <c r="AH714" s="86"/>
      <c r="AI714" s="89"/>
      <c r="AJ714" s="89"/>
      <c r="AL714" s="87"/>
      <c r="AM714" s="86"/>
      <c r="AP714" s="87"/>
      <c r="AT714" s="90"/>
      <c r="AX714" s="91"/>
      <c r="AY714" s="91"/>
      <c r="AZ714" s="91"/>
      <c r="BA714" s="91"/>
      <c r="BB714" s="91"/>
      <c r="BC714" s="91"/>
      <c r="BD714" s="91"/>
      <c r="BE714" s="91"/>
      <c r="BF714" s="91"/>
      <c r="BG714" s="91"/>
      <c r="BH714" s="91"/>
      <c r="BI714" s="91"/>
      <c r="BJ714" s="91"/>
    </row>
    <row r="715" spans="5:62" s="85" customFormat="1" x14ac:dyDescent="0.2">
      <c r="E715" s="86"/>
      <c r="F715" s="86"/>
      <c r="G715" s="87"/>
      <c r="J715" s="86"/>
      <c r="K715" s="86"/>
      <c r="M715" s="86"/>
      <c r="O715" s="86"/>
      <c r="P715" s="88"/>
      <c r="Q715" s="86"/>
      <c r="W715" s="86"/>
      <c r="X715" s="86"/>
      <c r="Z715" s="86"/>
      <c r="AC715" s="88"/>
      <c r="AD715" s="88"/>
      <c r="AE715" s="89"/>
      <c r="AF715" s="86"/>
      <c r="AG715" s="86"/>
      <c r="AH715" s="86"/>
      <c r="AI715" s="89"/>
      <c r="AJ715" s="89"/>
      <c r="AL715" s="87"/>
      <c r="AM715" s="86"/>
      <c r="AP715" s="87"/>
      <c r="AT715" s="90"/>
      <c r="AX715" s="91"/>
      <c r="AY715" s="91"/>
      <c r="AZ715" s="91"/>
      <c r="BA715" s="91"/>
      <c r="BB715" s="91"/>
      <c r="BC715" s="91"/>
      <c r="BD715" s="91"/>
      <c r="BE715" s="91"/>
      <c r="BF715" s="91"/>
      <c r="BG715" s="91"/>
      <c r="BH715" s="91"/>
      <c r="BI715" s="91"/>
      <c r="BJ715" s="91"/>
    </row>
    <row r="716" spans="5:62" s="85" customFormat="1" x14ac:dyDescent="0.2">
      <c r="E716" s="86"/>
      <c r="F716" s="86"/>
      <c r="G716" s="87"/>
      <c r="J716" s="86"/>
      <c r="K716" s="86"/>
      <c r="M716" s="86"/>
      <c r="O716" s="86"/>
      <c r="P716" s="88"/>
      <c r="Q716" s="86"/>
      <c r="W716" s="86"/>
      <c r="X716" s="86"/>
      <c r="Z716" s="86"/>
      <c r="AC716" s="88"/>
      <c r="AD716" s="88"/>
      <c r="AE716" s="89"/>
      <c r="AF716" s="86"/>
      <c r="AG716" s="86"/>
      <c r="AH716" s="86"/>
      <c r="AI716" s="89"/>
      <c r="AJ716" s="89"/>
      <c r="AL716" s="87"/>
      <c r="AM716" s="86"/>
      <c r="AP716" s="87"/>
      <c r="AT716" s="90"/>
      <c r="AX716" s="91"/>
      <c r="AY716" s="91"/>
      <c r="AZ716" s="91"/>
      <c r="BA716" s="91"/>
      <c r="BB716" s="91"/>
      <c r="BC716" s="91"/>
      <c r="BD716" s="91"/>
      <c r="BE716" s="91"/>
      <c r="BF716" s="91"/>
      <c r="BG716" s="91"/>
      <c r="BH716" s="91"/>
      <c r="BI716" s="91"/>
      <c r="BJ716" s="91"/>
    </row>
    <row r="717" spans="5:62" s="85" customFormat="1" x14ac:dyDescent="0.2">
      <c r="E717" s="86"/>
      <c r="F717" s="86"/>
      <c r="G717" s="87"/>
      <c r="J717" s="86"/>
      <c r="K717" s="86"/>
      <c r="M717" s="86"/>
      <c r="O717" s="86"/>
      <c r="P717" s="88"/>
      <c r="Q717" s="86"/>
      <c r="W717" s="86"/>
      <c r="X717" s="86"/>
      <c r="Z717" s="86"/>
      <c r="AC717" s="88"/>
      <c r="AD717" s="88"/>
      <c r="AE717" s="89"/>
      <c r="AF717" s="86"/>
      <c r="AG717" s="86"/>
      <c r="AH717" s="86"/>
      <c r="AI717" s="89"/>
      <c r="AJ717" s="89"/>
      <c r="AL717" s="87"/>
      <c r="AM717" s="86"/>
      <c r="AP717" s="87"/>
      <c r="AT717" s="90"/>
      <c r="AX717" s="91"/>
      <c r="AY717" s="91"/>
      <c r="AZ717" s="91"/>
      <c r="BA717" s="91"/>
      <c r="BB717" s="91"/>
      <c r="BC717" s="91"/>
      <c r="BD717" s="91"/>
      <c r="BE717" s="91"/>
      <c r="BF717" s="91"/>
      <c r="BG717" s="91"/>
      <c r="BH717" s="91"/>
      <c r="BI717" s="91"/>
      <c r="BJ717" s="91"/>
    </row>
    <row r="718" spans="5:62" s="85" customFormat="1" x14ac:dyDescent="0.2">
      <c r="E718" s="86"/>
      <c r="F718" s="86"/>
      <c r="G718" s="87"/>
      <c r="J718" s="86"/>
      <c r="K718" s="86"/>
      <c r="M718" s="86"/>
      <c r="O718" s="86"/>
      <c r="P718" s="88"/>
      <c r="Q718" s="86"/>
      <c r="W718" s="86"/>
      <c r="X718" s="86"/>
      <c r="Z718" s="86"/>
      <c r="AC718" s="88"/>
      <c r="AD718" s="88"/>
      <c r="AE718" s="89"/>
      <c r="AF718" s="86"/>
      <c r="AG718" s="86"/>
      <c r="AH718" s="86"/>
      <c r="AI718" s="89"/>
      <c r="AJ718" s="89"/>
      <c r="AL718" s="87"/>
      <c r="AM718" s="86"/>
      <c r="AP718" s="87"/>
      <c r="AT718" s="90"/>
      <c r="AX718" s="91"/>
      <c r="AY718" s="91"/>
      <c r="AZ718" s="91"/>
      <c r="BA718" s="91"/>
      <c r="BB718" s="91"/>
      <c r="BC718" s="91"/>
      <c r="BD718" s="91"/>
      <c r="BE718" s="91"/>
      <c r="BF718" s="91"/>
      <c r="BG718" s="91"/>
      <c r="BH718" s="91"/>
      <c r="BI718" s="91"/>
      <c r="BJ718" s="91"/>
    </row>
    <row r="719" spans="5:62" s="85" customFormat="1" x14ac:dyDescent="0.2">
      <c r="E719" s="86"/>
      <c r="F719" s="86"/>
      <c r="G719" s="87"/>
      <c r="J719" s="86"/>
      <c r="K719" s="86"/>
      <c r="M719" s="86"/>
      <c r="O719" s="86"/>
      <c r="P719" s="88"/>
      <c r="Q719" s="86"/>
      <c r="W719" s="86"/>
      <c r="X719" s="86"/>
      <c r="Z719" s="86"/>
      <c r="AC719" s="88"/>
      <c r="AD719" s="88"/>
      <c r="AE719" s="89"/>
      <c r="AF719" s="86"/>
      <c r="AG719" s="86"/>
      <c r="AH719" s="86"/>
      <c r="AI719" s="89"/>
      <c r="AJ719" s="89"/>
      <c r="AL719" s="87"/>
      <c r="AM719" s="86"/>
      <c r="AP719" s="87"/>
      <c r="AT719" s="90"/>
      <c r="AX719" s="91"/>
      <c r="AY719" s="91"/>
      <c r="AZ719" s="91"/>
      <c r="BA719" s="91"/>
      <c r="BB719" s="91"/>
      <c r="BC719" s="91"/>
      <c r="BD719" s="91"/>
      <c r="BE719" s="91"/>
      <c r="BF719" s="91"/>
      <c r="BG719" s="91"/>
      <c r="BH719" s="91"/>
      <c r="BI719" s="91"/>
      <c r="BJ719" s="91"/>
    </row>
    <row r="720" spans="5:62" s="85" customFormat="1" x14ac:dyDescent="0.2">
      <c r="E720" s="86"/>
      <c r="F720" s="86"/>
      <c r="G720" s="87"/>
      <c r="J720" s="86"/>
      <c r="K720" s="86"/>
      <c r="M720" s="86"/>
      <c r="O720" s="86"/>
      <c r="P720" s="88"/>
      <c r="Q720" s="86"/>
      <c r="W720" s="86"/>
      <c r="X720" s="86"/>
      <c r="Z720" s="86"/>
      <c r="AC720" s="88"/>
      <c r="AD720" s="88"/>
      <c r="AE720" s="89"/>
      <c r="AF720" s="86"/>
      <c r="AG720" s="86"/>
      <c r="AH720" s="86"/>
      <c r="AI720" s="89"/>
      <c r="AJ720" s="89"/>
      <c r="AL720" s="87"/>
      <c r="AM720" s="86"/>
      <c r="AP720" s="87"/>
      <c r="AT720" s="90"/>
      <c r="AX720" s="91"/>
      <c r="AY720" s="91"/>
      <c r="AZ720" s="91"/>
      <c r="BA720" s="91"/>
      <c r="BB720" s="91"/>
      <c r="BC720" s="91"/>
      <c r="BD720" s="91"/>
      <c r="BE720" s="91"/>
      <c r="BF720" s="91"/>
      <c r="BG720" s="91"/>
      <c r="BH720" s="91"/>
      <c r="BI720" s="91"/>
      <c r="BJ720" s="91"/>
    </row>
    <row r="721" spans="5:62" s="85" customFormat="1" x14ac:dyDescent="0.2">
      <c r="E721" s="86"/>
      <c r="F721" s="86"/>
      <c r="G721" s="87"/>
      <c r="J721" s="86"/>
      <c r="K721" s="86"/>
      <c r="M721" s="86"/>
      <c r="O721" s="86"/>
      <c r="P721" s="88"/>
      <c r="Q721" s="86"/>
      <c r="W721" s="86"/>
      <c r="X721" s="86"/>
      <c r="Z721" s="86"/>
      <c r="AC721" s="88"/>
      <c r="AD721" s="88"/>
      <c r="AE721" s="89"/>
      <c r="AF721" s="86"/>
      <c r="AG721" s="86"/>
      <c r="AH721" s="86"/>
      <c r="AI721" s="89"/>
      <c r="AJ721" s="89"/>
      <c r="AL721" s="87"/>
      <c r="AM721" s="86"/>
      <c r="AP721" s="87"/>
      <c r="AT721" s="90"/>
      <c r="AX721" s="91"/>
      <c r="AY721" s="91"/>
      <c r="AZ721" s="91"/>
      <c r="BA721" s="91"/>
      <c r="BB721" s="91"/>
      <c r="BC721" s="91"/>
      <c r="BD721" s="91"/>
      <c r="BE721" s="91"/>
      <c r="BF721" s="91"/>
      <c r="BG721" s="91"/>
      <c r="BH721" s="91"/>
      <c r="BI721" s="91"/>
      <c r="BJ721" s="91"/>
    </row>
    <row r="722" spans="5:62" s="85" customFormat="1" x14ac:dyDescent="0.2">
      <c r="E722" s="86"/>
      <c r="F722" s="86"/>
      <c r="G722" s="87"/>
      <c r="J722" s="86"/>
      <c r="K722" s="86"/>
      <c r="M722" s="86"/>
      <c r="O722" s="86"/>
      <c r="P722" s="88"/>
      <c r="Q722" s="86"/>
      <c r="W722" s="86"/>
      <c r="X722" s="86"/>
      <c r="Z722" s="86"/>
      <c r="AC722" s="88"/>
      <c r="AD722" s="88"/>
      <c r="AE722" s="89"/>
      <c r="AF722" s="86"/>
      <c r="AG722" s="86"/>
      <c r="AH722" s="86"/>
      <c r="AI722" s="89"/>
      <c r="AJ722" s="89"/>
      <c r="AL722" s="87"/>
      <c r="AM722" s="86"/>
      <c r="AP722" s="87"/>
      <c r="AT722" s="90"/>
      <c r="AX722" s="91"/>
      <c r="AY722" s="91"/>
      <c r="AZ722" s="91"/>
      <c r="BA722" s="91"/>
      <c r="BB722" s="91"/>
      <c r="BC722" s="91"/>
      <c r="BD722" s="91"/>
      <c r="BE722" s="91"/>
      <c r="BF722" s="91"/>
      <c r="BG722" s="91"/>
      <c r="BH722" s="91"/>
      <c r="BI722" s="91"/>
      <c r="BJ722" s="91"/>
    </row>
    <row r="723" spans="5:62" s="85" customFormat="1" x14ac:dyDescent="0.2">
      <c r="E723" s="86"/>
      <c r="F723" s="86"/>
      <c r="G723" s="87"/>
      <c r="J723" s="86"/>
      <c r="K723" s="86"/>
      <c r="M723" s="86"/>
      <c r="O723" s="86"/>
      <c r="P723" s="88"/>
      <c r="Q723" s="86"/>
      <c r="W723" s="86"/>
      <c r="X723" s="86"/>
      <c r="Z723" s="86"/>
      <c r="AC723" s="88"/>
      <c r="AD723" s="88"/>
      <c r="AE723" s="89"/>
      <c r="AF723" s="86"/>
      <c r="AG723" s="86"/>
      <c r="AH723" s="86"/>
      <c r="AI723" s="89"/>
      <c r="AJ723" s="89"/>
      <c r="AL723" s="87"/>
      <c r="AM723" s="86"/>
      <c r="AP723" s="87"/>
      <c r="AT723" s="90"/>
      <c r="AX723" s="91"/>
      <c r="AY723" s="91"/>
      <c r="AZ723" s="91"/>
      <c r="BA723" s="91"/>
      <c r="BB723" s="91"/>
      <c r="BC723" s="91"/>
      <c r="BD723" s="91"/>
      <c r="BE723" s="91"/>
      <c r="BF723" s="91"/>
      <c r="BG723" s="91"/>
      <c r="BH723" s="91"/>
      <c r="BI723" s="91"/>
      <c r="BJ723" s="91"/>
    </row>
    <row r="724" spans="5:62" s="85" customFormat="1" x14ac:dyDescent="0.2">
      <c r="E724" s="86"/>
      <c r="F724" s="86"/>
      <c r="G724" s="87"/>
      <c r="J724" s="86"/>
      <c r="K724" s="86"/>
      <c r="M724" s="86"/>
      <c r="O724" s="86"/>
      <c r="P724" s="88"/>
      <c r="Q724" s="86"/>
      <c r="W724" s="86"/>
      <c r="X724" s="86"/>
      <c r="Z724" s="86"/>
      <c r="AC724" s="88"/>
      <c r="AD724" s="88"/>
      <c r="AE724" s="89"/>
      <c r="AF724" s="86"/>
      <c r="AG724" s="86"/>
      <c r="AH724" s="86"/>
      <c r="AI724" s="89"/>
      <c r="AJ724" s="89"/>
      <c r="AL724" s="87"/>
      <c r="AM724" s="86"/>
      <c r="AP724" s="87"/>
      <c r="AT724" s="90"/>
      <c r="AX724" s="91"/>
      <c r="AY724" s="91"/>
      <c r="AZ724" s="91"/>
      <c r="BA724" s="91"/>
      <c r="BB724" s="91"/>
      <c r="BC724" s="91"/>
      <c r="BD724" s="91"/>
      <c r="BE724" s="91"/>
      <c r="BF724" s="91"/>
      <c r="BG724" s="91"/>
      <c r="BH724" s="91"/>
      <c r="BI724" s="91"/>
      <c r="BJ724" s="91"/>
    </row>
    <row r="725" spans="5:62" s="85" customFormat="1" x14ac:dyDescent="0.2">
      <c r="E725" s="86"/>
      <c r="F725" s="86"/>
      <c r="G725" s="87"/>
      <c r="J725" s="86"/>
      <c r="K725" s="86"/>
      <c r="M725" s="86"/>
      <c r="O725" s="86"/>
      <c r="P725" s="88"/>
      <c r="Q725" s="86"/>
      <c r="W725" s="86"/>
      <c r="X725" s="86"/>
      <c r="Z725" s="86"/>
      <c r="AC725" s="88"/>
      <c r="AD725" s="88"/>
      <c r="AE725" s="89"/>
      <c r="AF725" s="86"/>
      <c r="AG725" s="86"/>
      <c r="AH725" s="86"/>
      <c r="AI725" s="89"/>
      <c r="AJ725" s="89"/>
      <c r="AL725" s="87"/>
      <c r="AM725" s="86"/>
      <c r="AP725" s="87"/>
      <c r="AT725" s="90"/>
      <c r="AX725" s="91"/>
      <c r="AY725" s="91"/>
      <c r="AZ725" s="91"/>
      <c r="BA725" s="91"/>
      <c r="BB725" s="91"/>
      <c r="BC725" s="91"/>
      <c r="BD725" s="91"/>
      <c r="BE725" s="91"/>
      <c r="BF725" s="91"/>
      <c r="BG725" s="91"/>
      <c r="BH725" s="91"/>
      <c r="BI725" s="91"/>
      <c r="BJ725" s="91"/>
    </row>
    <row r="726" spans="5:62" s="85" customFormat="1" x14ac:dyDescent="0.2">
      <c r="E726" s="86"/>
      <c r="F726" s="86"/>
      <c r="G726" s="87"/>
      <c r="J726" s="86"/>
      <c r="K726" s="86"/>
      <c r="M726" s="86"/>
      <c r="O726" s="86"/>
      <c r="P726" s="88"/>
      <c r="Q726" s="86"/>
      <c r="W726" s="86"/>
      <c r="X726" s="86"/>
      <c r="Z726" s="86"/>
      <c r="AC726" s="88"/>
      <c r="AD726" s="88"/>
      <c r="AE726" s="89"/>
      <c r="AF726" s="86"/>
      <c r="AG726" s="86"/>
      <c r="AH726" s="86"/>
      <c r="AI726" s="89"/>
      <c r="AJ726" s="89"/>
      <c r="AL726" s="87"/>
      <c r="AM726" s="86"/>
      <c r="AP726" s="87"/>
      <c r="AT726" s="90"/>
      <c r="AX726" s="91"/>
      <c r="AY726" s="91"/>
      <c r="AZ726" s="91"/>
      <c r="BA726" s="91"/>
      <c r="BB726" s="91"/>
      <c r="BC726" s="91"/>
      <c r="BD726" s="91"/>
      <c r="BE726" s="91"/>
      <c r="BF726" s="91"/>
      <c r="BG726" s="91"/>
      <c r="BH726" s="91"/>
      <c r="BI726" s="91"/>
      <c r="BJ726" s="91"/>
    </row>
    <row r="727" spans="5:62" s="85" customFormat="1" x14ac:dyDescent="0.2">
      <c r="E727" s="86"/>
      <c r="F727" s="86"/>
      <c r="G727" s="87"/>
      <c r="J727" s="86"/>
      <c r="K727" s="86"/>
      <c r="M727" s="86"/>
      <c r="O727" s="86"/>
      <c r="P727" s="88"/>
      <c r="Q727" s="86"/>
      <c r="W727" s="86"/>
      <c r="X727" s="86"/>
      <c r="Z727" s="86"/>
      <c r="AC727" s="88"/>
      <c r="AD727" s="88"/>
      <c r="AE727" s="89"/>
      <c r="AF727" s="86"/>
      <c r="AG727" s="86"/>
      <c r="AH727" s="86"/>
      <c r="AI727" s="89"/>
      <c r="AJ727" s="89"/>
      <c r="AL727" s="87"/>
      <c r="AM727" s="86"/>
      <c r="AP727" s="87"/>
      <c r="AT727" s="90"/>
      <c r="AX727" s="91"/>
      <c r="AY727" s="91"/>
      <c r="AZ727" s="91"/>
      <c r="BA727" s="91"/>
      <c r="BB727" s="91"/>
      <c r="BC727" s="91"/>
      <c r="BD727" s="91"/>
      <c r="BE727" s="91"/>
      <c r="BF727" s="91"/>
      <c r="BG727" s="91"/>
      <c r="BH727" s="91"/>
      <c r="BI727" s="91"/>
      <c r="BJ727" s="91"/>
    </row>
    <row r="728" spans="5:62" s="85" customFormat="1" x14ac:dyDescent="0.2">
      <c r="E728" s="86"/>
      <c r="F728" s="86"/>
      <c r="G728" s="87"/>
      <c r="J728" s="86"/>
      <c r="K728" s="86"/>
      <c r="M728" s="86"/>
      <c r="O728" s="86"/>
      <c r="P728" s="88"/>
      <c r="Q728" s="86"/>
      <c r="W728" s="86"/>
      <c r="X728" s="86"/>
      <c r="Z728" s="86"/>
      <c r="AC728" s="88"/>
      <c r="AD728" s="88"/>
      <c r="AE728" s="89"/>
      <c r="AF728" s="86"/>
      <c r="AG728" s="86"/>
      <c r="AH728" s="86"/>
      <c r="AI728" s="89"/>
      <c r="AJ728" s="89"/>
      <c r="AL728" s="87"/>
      <c r="AM728" s="86"/>
      <c r="AP728" s="87"/>
      <c r="AT728" s="90"/>
      <c r="AX728" s="91"/>
      <c r="AY728" s="91"/>
      <c r="AZ728" s="91"/>
      <c r="BA728" s="91"/>
      <c r="BB728" s="91"/>
      <c r="BC728" s="91"/>
      <c r="BD728" s="91"/>
      <c r="BE728" s="91"/>
      <c r="BF728" s="91"/>
      <c r="BG728" s="91"/>
      <c r="BH728" s="91"/>
      <c r="BI728" s="91"/>
      <c r="BJ728" s="91"/>
    </row>
    <row r="729" spans="5:62" s="85" customFormat="1" x14ac:dyDescent="0.2">
      <c r="E729" s="86"/>
      <c r="F729" s="86"/>
      <c r="G729" s="87"/>
      <c r="J729" s="86"/>
      <c r="K729" s="86"/>
      <c r="M729" s="86"/>
      <c r="O729" s="86"/>
      <c r="P729" s="88"/>
      <c r="Q729" s="86"/>
      <c r="W729" s="86"/>
      <c r="X729" s="86"/>
      <c r="Z729" s="86"/>
      <c r="AC729" s="88"/>
      <c r="AD729" s="88"/>
      <c r="AE729" s="89"/>
      <c r="AF729" s="86"/>
      <c r="AG729" s="86"/>
      <c r="AH729" s="86"/>
      <c r="AI729" s="89"/>
      <c r="AJ729" s="89"/>
      <c r="AL729" s="87"/>
      <c r="AM729" s="86"/>
      <c r="AP729" s="87"/>
      <c r="AT729" s="90"/>
      <c r="AX729" s="91"/>
      <c r="AY729" s="91"/>
      <c r="AZ729" s="91"/>
      <c r="BA729" s="91"/>
      <c r="BB729" s="91"/>
      <c r="BC729" s="91"/>
      <c r="BD729" s="91"/>
      <c r="BE729" s="91"/>
      <c r="BF729" s="91"/>
      <c r="BG729" s="91"/>
      <c r="BH729" s="91"/>
      <c r="BI729" s="91"/>
      <c r="BJ729" s="91"/>
    </row>
    <row r="730" spans="5:62" s="85" customFormat="1" x14ac:dyDescent="0.2">
      <c r="E730" s="86"/>
      <c r="F730" s="86"/>
      <c r="G730" s="87"/>
      <c r="J730" s="86"/>
      <c r="K730" s="86"/>
      <c r="M730" s="86"/>
      <c r="O730" s="86"/>
      <c r="P730" s="88"/>
      <c r="Q730" s="86"/>
      <c r="W730" s="86"/>
      <c r="X730" s="86"/>
      <c r="Z730" s="86"/>
      <c r="AC730" s="88"/>
      <c r="AD730" s="88"/>
      <c r="AE730" s="89"/>
      <c r="AF730" s="86"/>
      <c r="AG730" s="86"/>
      <c r="AH730" s="86"/>
      <c r="AI730" s="89"/>
      <c r="AJ730" s="89"/>
      <c r="AL730" s="87"/>
      <c r="AM730" s="86"/>
      <c r="AP730" s="87"/>
      <c r="AT730" s="90"/>
      <c r="AX730" s="91"/>
      <c r="AY730" s="91"/>
      <c r="AZ730" s="91"/>
      <c r="BA730" s="91"/>
      <c r="BB730" s="91"/>
      <c r="BC730" s="91"/>
      <c r="BD730" s="91"/>
      <c r="BE730" s="91"/>
      <c r="BF730" s="91"/>
      <c r="BG730" s="91"/>
      <c r="BH730" s="91"/>
      <c r="BI730" s="91"/>
      <c r="BJ730" s="91"/>
    </row>
    <row r="731" spans="5:62" s="85" customFormat="1" x14ac:dyDescent="0.2">
      <c r="E731" s="86"/>
      <c r="F731" s="86"/>
      <c r="G731" s="87"/>
      <c r="J731" s="86"/>
      <c r="K731" s="86"/>
      <c r="M731" s="86"/>
      <c r="O731" s="86"/>
      <c r="P731" s="88"/>
      <c r="Q731" s="86"/>
      <c r="W731" s="86"/>
      <c r="X731" s="86"/>
      <c r="Z731" s="86"/>
      <c r="AC731" s="88"/>
      <c r="AD731" s="88"/>
      <c r="AE731" s="89"/>
      <c r="AF731" s="86"/>
      <c r="AG731" s="86"/>
      <c r="AH731" s="86"/>
      <c r="AI731" s="89"/>
      <c r="AJ731" s="89"/>
      <c r="AL731" s="87"/>
      <c r="AM731" s="86"/>
      <c r="AP731" s="87"/>
      <c r="AT731" s="90"/>
      <c r="AX731" s="91"/>
      <c r="AY731" s="91"/>
      <c r="AZ731" s="91"/>
      <c r="BA731" s="91"/>
      <c r="BB731" s="91"/>
      <c r="BC731" s="91"/>
      <c r="BD731" s="91"/>
      <c r="BE731" s="91"/>
      <c r="BF731" s="91"/>
      <c r="BG731" s="91"/>
      <c r="BH731" s="91"/>
      <c r="BI731" s="91"/>
      <c r="BJ731" s="91"/>
    </row>
    <row r="732" spans="5:62" s="85" customFormat="1" x14ac:dyDescent="0.2">
      <c r="E732" s="86"/>
      <c r="F732" s="86"/>
      <c r="G732" s="87"/>
      <c r="J732" s="86"/>
      <c r="K732" s="86"/>
      <c r="M732" s="86"/>
      <c r="O732" s="86"/>
      <c r="P732" s="88"/>
      <c r="Q732" s="86"/>
      <c r="W732" s="86"/>
      <c r="X732" s="86"/>
      <c r="Z732" s="86"/>
      <c r="AC732" s="88"/>
      <c r="AD732" s="88"/>
      <c r="AE732" s="89"/>
      <c r="AF732" s="86"/>
      <c r="AG732" s="86"/>
      <c r="AH732" s="86"/>
      <c r="AI732" s="89"/>
      <c r="AJ732" s="89"/>
      <c r="AL732" s="87"/>
      <c r="AM732" s="86"/>
      <c r="AP732" s="87"/>
      <c r="AT732" s="90"/>
      <c r="AX732" s="91"/>
      <c r="AY732" s="91"/>
      <c r="AZ732" s="91"/>
      <c r="BA732" s="91"/>
      <c r="BB732" s="91"/>
      <c r="BC732" s="91"/>
      <c r="BD732" s="91"/>
      <c r="BE732" s="91"/>
      <c r="BF732" s="91"/>
      <c r="BG732" s="91"/>
      <c r="BH732" s="91"/>
      <c r="BI732" s="91"/>
      <c r="BJ732" s="91"/>
    </row>
    <row r="733" spans="5:62" s="85" customFormat="1" x14ac:dyDescent="0.2">
      <c r="E733" s="86"/>
      <c r="F733" s="86"/>
      <c r="G733" s="87"/>
      <c r="J733" s="86"/>
      <c r="K733" s="86"/>
      <c r="M733" s="86"/>
      <c r="O733" s="86"/>
      <c r="P733" s="88"/>
      <c r="Q733" s="86"/>
      <c r="W733" s="86"/>
      <c r="X733" s="86"/>
      <c r="Z733" s="86"/>
      <c r="AC733" s="88"/>
      <c r="AD733" s="88"/>
      <c r="AE733" s="89"/>
      <c r="AF733" s="86"/>
      <c r="AG733" s="86"/>
      <c r="AH733" s="86"/>
      <c r="AI733" s="89"/>
      <c r="AJ733" s="89"/>
      <c r="AL733" s="87"/>
      <c r="AM733" s="86"/>
      <c r="AP733" s="87"/>
      <c r="AT733" s="90"/>
      <c r="AX733" s="91"/>
      <c r="AY733" s="91"/>
      <c r="AZ733" s="91"/>
      <c r="BA733" s="91"/>
      <c r="BB733" s="91"/>
      <c r="BC733" s="91"/>
      <c r="BD733" s="91"/>
      <c r="BE733" s="91"/>
      <c r="BF733" s="91"/>
      <c r="BG733" s="91"/>
      <c r="BH733" s="91"/>
      <c r="BI733" s="91"/>
      <c r="BJ733" s="91"/>
    </row>
    <row r="734" spans="5:62" s="85" customFormat="1" x14ac:dyDescent="0.2">
      <c r="E734" s="86"/>
      <c r="F734" s="86"/>
      <c r="G734" s="87"/>
      <c r="J734" s="86"/>
      <c r="K734" s="86"/>
      <c r="M734" s="86"/>
      <c r="O734" s="86"/>
      <c r="P734" s="88"/>
      <c r="Q734" s="86"/>
      <c r="W734" s="86"/>
      <c r="X734" s="86"/>
      <c r="Z734" s="86"/>
      <c r="AC734" s="88"/>
      <c r="AD734" s="88"/>
      <c r="AE734" s="89"/>
      <c r="AF734" s="86"/>
      <c r="AG734" s="86"/>
      <c r="AH734" s="86"/>
      <c r="AI734" s="89"/>
      <c r="AJ734" s="89"/>
      <c r="AL734" s="87"/>
      <c r="AM734" s="86"/>
      <c r="AP734" s="87"/>
      <c r="AT734" s="90"/>
      <c r="AX734" s="91"/>
      <c r="AY734" s="91"/>
      <c r="AZ734" s="91"/>
      <c r="BA734" s="91"/>
      <c r="BB734" s="91"/>
      <c r="BC734" s="91"/>
      <c r="BD734" s="91"/>
      <c r="BE734" s="91"/>
      <c r="BF734" s="91"/>
      <c r="BG734" s="91"/>
      <c r="BH734" s="91"/>
      <c r="BI734" s="91"/>
      <c r="BJ734" s="91"/>
    </row>
    <row r="735" spans="5:62" s="85" customFormat="1" x14ac:dyDescent="0.2">
      <c r="E735" s="86"/>
      <c r="F735" s="86"/>
      <c r="G735" s="87"/>
      <c r="J735" s="86"/>
      <c r="K735" s="86"/>
      <c r="M735" s="86"/>
      <c r="O735" s="86"/>
      <c r="P735" s="88"/>
      <c r="Q735" s="86"/>
      <c r="W735" s="86"/>
      <c r="X735" s="86"/>
      <c r="Z735" s="86"/>
      <c r="AC735" s="88"/>
      <c r="AD735" s="88"/>
      <c r="AE735" s="89"/>
      <c r="AF735" s="86"/>
      <c r="AG735" s="86"/>
      <c r="AH735" s="86"/>
      <c r="AI735" s="89"/>
      <c r="AJ735" s="89"/>
      <c r="AL735" s="87"/>
      <c r="AM735" s="86"/>
      <c r="AP735" s="87"/>
      <c r="AT735" s="90"/>
      <c r="AX735" s="91"/>
      <c r="AY735" s="91"/>
      <c r="AZ735" s="91"/>
      <c r="BA735" s="91"/>
      <c r="BB735" s="91"/>
      <c r="BC735" s="91"/>
      <c r="BD735" s="91"/>
      <c r="BE735" s="91"/>
      <c r="BF735" s="91"/>
      <c r="BG735" s="91"/>
      <c r="BH735" s="91"/>
      <c r="BI735" s="91"/>
      <c r="BJ735" s="91"/>
    </row>
    <row r="736" spans="5:62" s="85" customFormat="1" x14ac:dyDescent="0.2">
      <c r="E736" s="86"/>
      <c r="F736" s="86"/>
      <c r="G736" s="87"/>
      <c r="J736" s="86"/>
      <c r="K736" s="86"/>
      <c r="M736" s="86"/>
      <c r="O736" s="86"/>
      <c r="P736" s="88"/>
      <c r="Q736" s="86"/>
      <c r="W736" s="86"/>
      <c r="X736" s="86"/>
      <c r="Z736" s="86"/>
      <c r="AC736" s="88"/>
      <c r="AD736" s="88"/>
      <c r="AE736" s="89"/>
      <c r="AF736" s="86"/>
      <c r="AG736" s="86"/>
      <c r="AH736" s="86"/>
      <c r="AI736" s="89"/>
      <c r="AJ736" s="89"/>
      <c r="AL736" s="87"/>
      <c r="AM736" s="86"/>
      <c r="AP736" s="87"/>
      <c r="AT736" s="90"/>
      <c r="AX736" s="91"/>
      <c r="AY736" s="91"/>
      <c r="AZ736" s="91"/>
      <c r="BA736" s="91"/>
      <c r="BB736" s="91"/>
      <c r="BC736" s="91"/>
      <c r="BD736" s="91"/>
      <c r="BE736" s="91"/>
      <c r="BF736" s="91"/>
      <c r="BG736" s="91"/>
      <c r="BH736" s="91"/>
      <c r="BI736" s="91"/>
      <c r="BJ736" s="91"/>
    </row>
    <row r="737" spans="5:62" s="85" customFormat="1" x14ac:dyDescent="0.2">
      <c r="E737" s="86"/>
      <c r="F737" s="86"/>
      <c r="G737" s="87"/>
      <c r="J737" s="86"/>
      <c r="K737" s="86"/>
      <c r="M737" s="86"/>
      <c r="O737" s="86"/>
      <c r="P737" s="88"/>
      <c r="Q737" s="86"/>
      <c r="W737" s="86"/>
      <c r="X737" s="86"/>
      <c r="Z737" s="86"/>
      <c r="AC737" s="88"/>
      <c r="AD737" s="88"/>
      <c r="AE737" s="89"/>
      <c r="AF737" s="86"/>
      <c r="AG737" s="86"/>
      <c r="AH737" s="86"/>
      <c r="AI737" s="89"/>
      <c r="AJ737" s="89"/>
      <c r="AL737" s="87"/>
      <c r="AM737" s="86"/>
      <c r="AP737" s="87"/>
      <c r="AT737" s="90"/>
      <c r="AX737" s="91"/>
      <c r="AY737" s="91"/>
      <c r="AZ737" s="91"/>
      <c r="BA737" s="91"/>
      <c r="BB737" s="91"/>
      <c r="BC737" s="91"/>
      <c r="BD737" s="91"/>
      <c r="BE737" s="91"/>
      <c r="BF737" s="91"/>
      <c r="BG737" s="91"/>
      <c r="BH737" s="91"/>
      <c r="BI737" s="91"/>
      <c r="BJ737" s="91"/>
    </row>
    <row r="738" spans="5:62" s="85" customFormat="1" x14ac:dyDescent="0.2">
      <c r="E738" s="86"/>
      <c r="F738" s="86"/>
      <c r="G738" s="87"/>
      <c r="J738" s="86"/>
      <c r="K738" s="86"/>
      <c r="M738" s="86"/>
      <c r="O738" s="86"/>
      <c r="P738" s="88"/>
      <c r="Q738" s="86"/>
      <c r="W738" s="86"/>
      <c r="X738" s="86"/>
      <c r="Z738" s="86"/>
      <c r="AC738" s="88"/>
      <c r="AD738" s="88"/>
      <c r="AE738" s="89"/>
      <c r="AF738" s="86"/>
      <c r="AG738" s="86"/>
      <c r="AH738" s="86"/>
      <c r="AI738" s="89"/>
      <c r="AJ738" s="89"/>
      <c r="AL738" s="87"/>
      <c r="AM738" s="86"/>
      <c r="AP738" s="87"/>
      <c r="AT738" s="90"/>
      <c r="AX738" s="91"/>
      <c r="AY738" s="91"/>
      <c r="AZ738" s="91"/>
      <c r="BA738" s="91"/>
      <c r="BB738" s="91"/>
      <c r="BC738" s="91"/>
      <c r="BD738" s="91"/>
      <c r="BE738" s="91"/>
      <c r="BF738" s="91"/>
      <c r="BG738" s="91"/>
      <c r="BH738" s="91"/>
      <c r="BI738" s="91"/>
      <c r="BJ738" s="91"/>
    </row>
    <row r="739" spans="5:62" s="85" customFormat="1" x14ac:dyDescent="0.2">
      <c r="E739" s="86"/>
      <c r="F739" s="86"/>
      <c r="G739" s="87"/>
      <c r="J739" s="86"/>
      <c r="K739" s="86"/>
      <c r="M739" s="86"/>
      <c r="O739" s="86"/>
      <c r="P739" s="88"/>
      <c r="Q739" s="86"/>
      <c r="W739" s="86"/>
      <c r="X739" s="86"/>
      <c r="Z739" s="86"/>
      <c r="AC739" s="88"/>
      <c r="AD739" s="88"/>
      <c r="AE739" s="89"/>
      <c r="AF739" s="86"/>
      <c r="AG739" s="86"/>
      <c r="AH739" s="86"/>
      <c r="AI739" s="89"/>
      <c r="AJ739" s="89"/>
      <c r="AL739" s="87"/>
      <c r="AM739" s="86"/>
      <c r="AP739" s="87"/>
      <c r="AT739" s="90"/>
      <c r="AX739" s="91"/>
      <c r="AY739" s="91"/>
      <c r="AZ739" s="91"/>
      <c r="BA739" s="91"/>
      <c r="BB739" s="91"/>
      <c r="BC739" s="91"/>
      <c r="BD739" s="91"/>
      <c r="BE739" s="91"/>
      <c r="BF739" s="91"/>
      <c r="BG739" s="91"/>
      <c r="BH739" s="91"/>
      <c r="BI739" s="91"/>
      <c r="BJ739" s="91"/>
    </row>
    <row r="740" spans="5:62" s="85" customFormat="1" x14ac:dyDescent="0.2">
      <c r="E740" s="86"/>
      <c r="F740" s="86"/>
      <c r="G740" s="87"/>
      <c r="J740" s="86"/>
      <c r="K740" s="86"/>
      <c r="M740" s="86"/>
      <c r="O740" s="86"/>
      <c r="P740" s="88"/>
      <c r="Q740" s="86"/>
      <c r="W740" s="86"/>
      <c r="X740" s="86"/>
      <c r="Z740" s="86"/>
      <c r="AC740" s="88"/>
      <c r="AD740" s="88"/>
      <c r="AE740" s="89"/>
      <c r="AF740" s="86"/>
      <c r="AG740" s="86"/>
      <c r="AH740" s="86"/>
      <c r="AI740" s="89"/>
      <c r="AJ740" s="89"/>
      <c r="AL740" s="87"/>
      <c r="AM740" s="86"/>
      <c r="AP740" s="87"/>
      <c r="AT740" s="90"/>
      <c r="AX740" s="91"/>
      <c r="AY740" s="91"/>
      <c r="AZ740" s="91"/>
      <c r="BA740" s="91"/>
      <c r="BB740" s="91"/>
      <c r="BC740" s="91"/>
      <c r="BD740" s="91"/>
      <c r="BE740" s="91"/>
      <c r="BF740" s="91"/>
      <c r="BG740" s="91"/>
      <c r="BH740" s="91"/>
      <c r="BI740" s="91"/>
      <c r="BJ740" s="91"/>
    </row>
    <row r="741" spans="5:62" s="85" customFormat="1" x14ac:dyDescent="0.2">
      <c r="E741" s="86"/>
      <c r="F741" s="86"/>
      <c r="G741" s="87"/>
      <c r="J741" s="86"/>
      <c r="K741" s="86"/>
      <c r="M741" s="86"/>
      <c r="O741" s="86"/>
      <c r="P741" s="88"/>
      <c r="Q741" s="86"/>
      <c r="W741" s="86"/>
      <c r="X741" s="86"/>
      <c r="Z741" s="86"/>
      <c r="AC741" s="88"/>
      <c r="AD741" s="88"/>
      <c r="AE741" s="89"/>
      <c r="AF741" s="86"/>
      <c r="AG741" s="86"/>
      <c r="AH741" s="86"/>
      <c r="AI741" s="89"/>
      <c r="AJ741" s="89"/>
      <c r="AL741" s="87"/>
      <c r="AM741" s="86"/>
      <c r="AP741" s="87"/>
      <c r="AT741" s="90"/>
      <c r="AX741" s="91"/>
      <c r="AY741" s="91"/>
      <c r="AZ741" s="91"/>
      <c r="BA741" s="91"/>
      <c r="BB741" s="91"/>
      <c r="BC741" s="91"/>
      <c r="BD741" s="91"/>
      <c r="BE741" s="91"/>
      <c r="BF741" s="91"/>
      <c r="BG741" s="91"/>
      <c r="BH741" s="91"/>
      <c r="BI741" s="91"/>
      <c r="BJ741" s="91"/>
    </row>
    <row r="742" spans="5:62" s="85" customFormat="1" x14ac:dyDescent="0.2">
      <c r="E742" s="86"/>
      <c r="F742" s="86"/>
      <c r="G742" s="87"/>
      <c r="J742" s="86"/>
      <c r="K742" s="86"/>
      <c r="M742" s="86"/>
      <c r="O742" s="86"/>
      <c r="P742" s="88"/>
      <c r="Q742" s="86"/>
      <c r="W742" s="86"/>
      <c r="X742" s="86"/>
      <c r="Z742" s="86"/>
      <c r="AC742" s="88"/>
      <c r="AD742" s="88"/>
      <c r="AE742" s="89"/>
      <c r="AF742" s="86"/>
      <c r="AG742" s="86"/>
      <c r="AH742" s="86"/>
      <c r="AI742" s="89"/>
      <c r="AJ742" s="89"/>
      <c r="AL742" s="87"/>
      <c r="AM742" s="86"/>
      <c r="AP742" s="87"/>
      <c r="AT742" s="90"/>
      <c r="AX742" s="91"/>
      <c r="AY742" s="91"/>
      <c r="AZ742" s="91"/>
      <c r="BA742" s="91"/>
      <c r="BB742" s="91"/>
      <c r="BC742" s="91"/>
      <c r="BD742" s="91"/>
      <c r="BE742" s="91"/>
      <c r="BF742" s="91"/>
      <c r="BG742" s="91"/>
      <c r="BH742" s="91"/>
      <c r="BI742" s="91"/>
      <c r="BJ742" s="91"/>
    </row>
    <row r="743" spans="5:62" s="85" customFormat="1" x14ac:dyDescent="0.2">
      <c r="E743" s="86"/>
      <c r="F743" s="86"/>
      <c r="G743" s="87"/>
      <c r="J743" s="86"/>
      <c r="K743" s="86"/>
      <c r="M743" s="86"/>
      <c r="O743" s="86"/>
      <c r="P743" s="88"/>
      <c r="Q743" s="86"/>
      <c r="W743" s="86"/>
      <c r="X743" s="86"/>
      <c r="Z743" s="86"/>
      <c r="AC743" s="88"/>
      <c r="AD743" s="88"/>
      <c r="AE743" s="89"/>
      <c r="AF743" s="86"/>
      <c r="AG743" s="86"/>
      <c r="AH743" s="86"/>
      <c r="AI743" s="89"/>
      <c r="AJ743" s="89"/>
      <c r="AL743" s="87"/>
      <c r="AM743" s="86"/>
      <c r="AP743" s="87"/>
      <c r="AT743" s="90"/>
      <c r="AX743" s="91"/>
      <c r="AY743" s="91"/>
      <c r="AZ743" s="91"/>
      <c r="BA743" s="91"/>
      <c r="BB743" s="91"/>
      <c r="BC743" s="91"/>
      <c r="BD743" s="91"/>
      <c r="BE743" s="91"/>
      <c r="BF743" s="91"/>
      <c r="BG743" s="91"/>
      <c r="BH743" s="91"/>
      <c r="BI743" s="91"/>
      <c r="BJ743" s="91"/>
    </row>
    <row r="744" spans="5:62" s="85" customFormat="1" x14ac:dyDescent="0.2">
      <c r="E744" s="86"/>
      <c r="F744" s="86"/>
      <c r="G744" s="87"/>
      <c r="J744" s="86"/>
      <c r="K744" s="86"/>
      <c r="M744" s="86"/>
      <c r="O744" s="86"/>
      <c r="P744" s="88"/>
      <c r="Q744" s="86"/>
      <c r="W744" s="86"/>
      <c r="X744" s="86"/>
      <c r="Z744" s="86"/>
      <c r="AC744" s="88"/>
      <c r="AD744" s="88"/>
      <c r="AE744" s="89"/>
      <c r="AF744" s="86"/>
      <c r="AG744" s="86"/>
      <c r="AH744" s="86"/>
      <c r="AI744" s="89"/>
      <c r="AJ744" s="89"/>
      <c r="AL744" s="87"/>
      <c r="AM744" s="86"/>
      <c r="AP744" s="87"/>
      <c r="AT744" s="90"/>
      <c r="AX744" s="91"/>
      <c r="AY744" s="91"/>
      <c r="AZ744" s="91"/>
      <c r="BA744" s="91"/>
      <c r="BB744" s="91"/>
      <c r="BC744" s="91"/>
      <c r="BD744" s="91"/>
      <c r="BE744" s="91"/>
      <c r="BF744" s="91"/>
      <c r="BG744" s="91"/>
      <c r="BH744" s="91"/>
      <c r="BI744" s="91"/>
      <c r="BJ744" s="91"/>
    </row>
    <row r="745" spans="5:62" s="85" customFormat="1" x14ac:dyDescent="0.2">
      <c r="E745" s="86"/>
      <c r="F745" s="86"/>
      <c r="G745" s="87"/>
      <c r="J745" s="86"/>
      <c r="K745" s="86"/>
      <c r="M745" s="86"/>
      <c r="O745" s="86"/>
      <c r="P745" s="88"/>
      <c r="Q745" s="86"/>
      <c r="W745" s="86"/>
      <c r="X745" s="86"/>
      <c r="Z745" s="86"/>
      <c r="AC745" s="88"/>
      <c r="AD745" s="88"/>
      <c r="AE745" s="89"/>
      <c r="AF745" s="86"/>
      <c r="AG745" s="86"/>
      <c r="AH745" s="86"/>
      <c r="AI745" s="89"/>
      <c r="AJ745" s="89"/>
      <c r="AL745" s="87"/>
      <c r="AM745" s="86"/>
      <c r="AP745" s="87"/>
      <c r="AT745" s="90"/>
      <c r="AX745" s="91"/>
      <c r="AY745" s="91"/>
      <c r="AZ745" s="91"/>
      <c r="BA745" s="91"/>
      <c r="BB745" s="91"/>
      <c r="BC745" s="91"/>
      <c r="BD745" s="91"/>
      <c r="BE745" s="91"/>
      <c r="BF745" s="91"/>
      <c r="BG745" s="91"/>
      <c r="BH745" s="91"/>
      <c r="BI745" s="91"/>
      <c r="BJ745" s="91"/>
    </row>
    <row r="746" spans="5:62" s="85" customFormat="1" x14ac:dyDescent="0.2">
      <c r="E746" s="86"/>
      <c r="F746" s="86"/>
      <c r="G746" s="87"/>
      <c r="J746" s="86"/>
      <c r="K746" s="86"/>
      <c r="M746" s="86"/>
      <c r="O746" s="86"/>
      <c r="P746" s="88"/>
      <c r="Q746" s="86"/>
      <c r="W746" s="86"/>
      <c r="X746" s="86"/>
      <c r="Z746" s="86"/>
      <c r="AC746" s="88"/>
      <c r="AD746" s="88"/>
      <c r="AE746" s="89"/>
      <c r="AF746" s="86"/>
      <c r="AG746" s="86"/>
      <c r="AH746" s="86"/>
      <c r="AI746" s="89"/>
      <c r="AJ746" s="89"/>
      <c r="AL746" s="87"/>
      <c r="AM746" s="86"/>
      <c r="AP746" s="87"/>
      <c r="AT746" s="90"/>
      <c r="AX746" s="91"/>
      <c r="AY746" s="91"/>
      <c r="AZ746" s="91"/>
      <c r="BA746" s="91"/>
      <c r="BB746" s="91"/>
      <c r="BC746" s="91"/>
      <c r="BD746" s="91"/>
      <c r="BE746" s="91"/>
      <c r="BF746" s="91"/>
      <c r="BG746" s="91"/>
      <c r="BH746" s="91"/>
      <c r="BI746" s="91"/>
      <c r="BJ746" s="91"/>
    </row>
    <row r="747" spans="5:62" s="85" customFormat="1" x14ac:dyDescent="0.2">
      <c r="E747" s="86"/>
      <c r="F747" s="86"/>
      <c r="G747" s="87"/>
      <c r="J747" s="86"/>
      <c r="K747" s="86"/>
      <c r="M747" s="86"/>
      <c r="O747" s="86"/>
      <c r="P747" s="88"/>
      <c r="Q747" s="86"/>
      <c r="W747" s="86"/>
      <c r="X747" s="86"/>
      <c r="Z747" s="86"/>
      <c r="AC747" s="88"/>
      <c r="AD747" s="88"/>
      <c r="AE747" s="89"/>
      <c r="AF747" s="86"/>
      <c r="AG747" s="86"/>
      <c r="AH747" s="86"/>
      <c r="AI747" s="89"/>
      <c r="AJ747" s="89"/>
      <c r="AL747" s="87"/>
      <c r="AM747" s="86"/>
      <c r="AP747" s="87"/>
      <c r="AT747" s="90"/>
      <c r="AX747" s="91"/>
      <c r="AY747" s="91"/>
      <c r="AZ747" s="91"/>
      <c r="BA747" s="91"/>
      <c r="BB747" s="91"/>
      <c r="BC747" s="91"/>
      <c r="BD747" s="91"/>
      <c r="BE747" s="91"/>
      <c r="BF747" s="91"/>
      <c r="BG747" s="91"/>
      <c r="BH747" s="91"/>
      <c r="BI747" s="91"/>
      <c r="BJ747" s="91"/>
    </row>
    <row r="748" spans="5:62" s="85" customFormat="1" x14ac:dyDescent="0.2">
      <c r="E748" s="86"/>
      <c r="F748" s="86"/>
      <c r="G748" s="87"/>
      <c r="J748" s="86"/>
      <c r="K748" s="86"/>
      <c r="M748" s="86"/>
      <c r="O748" s="86"/>
      <c r="P748" s="88"/>
      <c r="Q748" s="86"/>
      <c r="W748" s="86"/>
      <c r="X748" s="86"/>
      <c r="Z748" s="86"/>
      <c r="AC748" s="88"/>
      <c r="AD748" s="88"/>
      <c r="AE748" s="89"/>
      <c r="AF748" s="86"/>
      <c r="AG748" s="86"/>
      <c r="AH748" s="86"/>
      <c r="AI748" s="89"/>
      <c r="AJ748" s="89"/>
      <c r="AL748" s="87"/>
      <c r="AM748" s="86"/>
      <c r="AP748" s="87"/>
      <c r="AT748" s="90"/>
      <c r="AX748" s="91"/>
      <c r="AY748" s="91"/>
      <c r="AZ748" s="91"/>
      <c r="BA748" s="91"/>
      <c r="BB748" s="91"/>
      <c r="BC748" s="91"/>
      <c r="BD748" s="91"/>
      <c r="BE748" s="91"/>
      <c r="BF748" s="91"/>
      <c r="BG748" s="91"/>
      <c r="BH748" s="91"/>
      <c r="BI748" s="91"/>
      <c r="BJ748" s="91"/>
    </row>
    <row r="749" spans="5:62" s="85" customFormat="1" x14ac:dyDescent="0.2">
      <c r="E749" s="86"/>
      <c r="F749" s="86"/>
      <c r="G749" s="87"/>
      <c r="J749" s="86"/>
      <c r="K749" s="86"/>
      <c r="M749" s="86"/>
      <c r="O749" s="86"/>
      <c r="P749" s="88"/>
      <c r="Q749" s="86"/>
      <c r="W749" s="86"/>
      <c r="X749" s="86"/>
      <c r="Z749" s="86"/>
      <c r="AC749" s="88"/>
      <c r="AD749" s="88"/>
      <c r="AE749" s="89"/>
      <c r="AF749" s="86"/>
      <c r="AG749" s="86"/>
      <c r="AH749" s="86"/>
      <c r="AI749" s="89"/>
      <c r="AJ749" s="89"/>
      <c r="AL749" s="87"/>
      <c r="AM749" s="86"/>
      <c r="AP749" s="87"/>
      <c r="AT749" s="90"/>
      <c r="AX749" s="91"/>
      <c r="AY749" s="91"/>
      <c r="AZ749" s="91"/>
      <c r="BA749" s="91"/>
      <c r="BB749" s="91"/>
      <c r="BC749" s="91"/>
      <c r="BD749" s="91"/>
      <c r="BE749" s="91"/>
      <c r="BF749" s="91"/>
      <c r="BG749" s="91"/>
      <c r="BH749" s="91"/>
      <c r="BI749" s="91"/>
      <c r="BJ749" s="91"/>
    </row>
    <row r="750" spans="5:62" s="85" customFormat="1" x14ac:dyDescent="0.2">
      <c r="E750" s="86"/>
      <c r="F750" s="86"/>
      <c r="G750" s="87"/>
      <c r="J750" s="86"/>
      <c r="K750" s="86"/>
      <c r="M750" s="86"/>
      <c r="O750" s="86"/>
      <c r="P750" s="88"/>
      <c r="Q750" s="86"/>
      <c r="W750" s="86"/>
      <c r="X750" s="86"/>
      <c r="Z750" s="86"/>
      <c r="AC750" s="88"/>
      <c r="AD750" s="88"/>
      <c r="AE750" s="89"/>
      <c r="AF750" s="86"/>
      <c r="AG750" s="86"/>
      <c r="AH750" s="86"/>
      <c r="AI750" s="89"/>
      <c r="AJ750" s="89"/>
      <c r="AL750" s="87"/>
      <c r="AM750" s="86"/>
      <c r="AP750" s="87"/>
      <c r="AT750" s="90"/>
      <c r="AX750" s="91"/>
      <c r="AY750" s="91"/>
      <c r="AZ750" s="91"/>
      <c r="BA750" s="91"/>
      <c r="BB750" s="91"/>
      <c r="BC750" s="91"/>
      <c r="BD750" s="91"/>
      <c r="BE750" s="91"/>
      <c r="BF750" s="91"/>
      <c r="BG750" s="91"/>
      <c r="BH750" s="91"/>
      <c r="BI750" s="91"/>
      <c r="BJ750" s="91"/>
    </row>
    <row r="751" spans="5:62" s="85" customFormat="1" x14ac:dyDescent="0.2">
      <c r="E751" s="86"/>
      <c r="F751" s="86"/>
      <c r="G751" s="87"/>
      <c r="J751" s="86"/>
      <c r="K751" s="86"/>
      <c r="M751" s="86"/>
      <c r="O751" s="86"/>
      <c r="P751" s="88"/>
      <c r="Q751" s="86"/>
      <c r="W751" s="86"/>
      <c r="X751" s="86"/>
      <c r="Z751" s="86"/>
      <c r="AC751" s="88"/>
      <c r="AD751" s="88"/>
      <c r="AE751" s="89"/>
      <c r="AF751" s="86"/>
      <c r="AG751" s="86"/>
      <c r="AH751" s="86"/>
      <c r="AI751" s="89"/>
      <c r="AJ751" s="89"/>
      <c r="AL751" s="87"/>
      <c r="AM751" s="86"/>
      <c r="AP751" s="87"/>
      <c r="AT751" s="90"/>
      <c r="AX751" s="91"/>
      <c r="AY751" s="91"/>
      <c r="AZ751" s="91"/>
      <c r="BA751" s="91"/>
      <c r="BB751" s="91"/>
      <c r="BC751" s="91"/>
      <c r="BD751" s="91"/>
      <c r="BE751" s="91"/>
      <c r="BF751" s="91"/>
      <c r="BG751" s="91"/>
      <c r="BH751" s="91"/>
      <c r="BI751" s="91"/>
      <c r="BJ751" s="91"/>
    </row>
    <row r="752" spans="5:62" s="85" customFormat="1" x14ac:dyDescent="0.2">
      <c r="E752" s="86"/>
      <c r="F752" s="86"/>
      <c r="G752" s="87"/>
      <c r="J752" s="86"/>
      <c r="K752" s="86"/>
      <c r="M752" s="86"/>
      <c r="O752" s="86"/>
      <c r="P752" s="88"/>
      <c r="Q752" s="86"/>
      <c r="W752" s="86"/>
      <c r="X752" s="86"/>
      <c r="Z752" s="86"/>
      <c r="AC752" s="88"/>
      <c r="AD752" s="88"/>
      <c r="AE752" s="89"/>
      <c r="AF752" s="86"/>
      <c r="AG752" s="86"/>
      <c r="AH752" s="86"/>
      <c r="AI752" s="89"/>
      <c r="AJ752" s="89"/>
      <c r="AL752" s="87"/>
      <c r="AM752" s="86"/>
      <c r="AP752" s="87"/>
      <c r="AT752" s="90"/>
      <c r="AX752" s="91"/>
      <c r="AY752" s="91"/>
      <c r="AZ752" s="91"/>
      <c r="BA752" s="91"/>
      <c r="BB752" s="91"/>
      <c r="BC752" s="91"/>
      <c r="BD752" s="91"/>
      <c r="BE752" s="91"/>
      <c r="BF752" s="91"/>
      <c r="BG752" s="91"/>
      <c r="BH752" s="91"/>
      <c r="BI752" s="91"/>
      <c r="BJ752" s="91"/>
    </row>
    <row r="753" spans="5:62" s="85" customFormat="1" x14ac:dyDescent="0.2">
      <c r="E753" s="86"/>
      <c r="F753" s="86"/>
      <c r="G753" s="87"/>
      <c r="J753" s="86"/>
      <c r="K753" s="86"/>
      <c r="M753" s="86"/>
      <c r="O753" s="86"/>
      <c r="P753" s="88"/>
      <c r="Q753" s="86"/>
      <c r="W753" s="86"/>
      <c r="X753" s="86"/>
      <c r="Z753" s="86"/>
      <c r="AC753" s="88"/>
      <c r="AD753" s="88"/>
      <c r="AE753" s="89"/>
      <c r="AF753" s="86"/>
      <c r="AG753" s="86"/>
      <c r="AH753" s="86"/>
      <c r="AI753" s="89"/>
      <c r="AJ753" s="89"/>
      <c r="AL753" s="87"/>
      <c r="AM753" s="86"/>
      <c r="AP753" s="87"/>
      <c r="AT753" s="90"/>
      <c r="AX753" s="91"/>
      <c r="AY753" s="91"/>
      <c r="AZ753" s="91"/>
      <c r="BA753" s="91"/>
      <c r="BB753" s="91"/>
      <c r="BC753" s="91"/>
      <c r="BD753" s="91"/>
      <c r="BE753" s="91"/>
      <c r="BF753" s="91"/>
      <c r="BG753" s="91"/>
      <c r="BH753" s="91"/>
      <c r="BI753" s="91"/>
      <c r="BJ753" s="91"/>
    </row>
    <row r="754" spans="5:62" s="85" customFormat="1" x14ac:dyDescent="0.2">
      <c r="E754" s="86"/>
      <c r="F754" s="86"/>
      <c r="G754" s="87"/>
      <c r="J754" s="86"/>
      <c r="K754" s="86"/>
      <c r="M754" s="86"/>
      <c r="O754" s="86"/>
      <c r="P754" s="88"/>
      <c r="Q754" s="86"/>
      <c r="W754" s="86"/>
      <c r="X754" s="86"/>
      <c r="Z754" s="86"/>
      <c r="AC754" s="88"/>
      <c r="AD754" s="88"/>
      <c r="AE754" s="89"/>
      <c r="AF754" s="86"/>
      <c r="AG754" s="86"/>
      <c r="AH754" s="86"/>
      <c r="AI754" s="89"/>
      <c r="AJ754" s="89"/>
      <c r="AL754" s="87"/>
      <c r="AM754" s="86"/>
      <c r="AP754" s="87"/>
      <c r="AT754" s="90"/>
      <c r="AX754" s="91"/>
      <c r="AY754" s="91"/>
      <c r="AZ754" s="91"/>
      <c r="BA754" s="91"/>
      <c r="BB754" s="91"/>
      <c r="BC754" s="91"/>
      <c r="BD754" s="91"/>
      <c r="BE754" s="91"/>
      <c r="BF754" s="91"/>
      <c r="BG754" s="91"/>
      <c r="BH754" s="91"/>
      <c r="BI754" s="91"/>
      <c r="BJ754" s="91"/>
    </row>
    <row r="755" spans="5:62" s="85" customFormat="1" x14ac:dyDescent="0.2">
      <c r="E755" s="86"/>
      <c r="F755" s="86"/>
      <c r="G755" s="87"/>
      <c r="J755" s="86"/>
      <c r="K755" s="86"/>
      <c r="M755" s="86"/>
      <c r="O755" s="86"/>
      <c r="P755" s="88"/>
      <c r="Q755" s="86"/>
      <c r="W755" s="86"/>
      <c r="X755" s="86"/>
      <c r="Z755" s="86"/>
      <c r="AC755" s="88"/>
      <c r="AD755" s="88"/>
      <c r="AE755" s="89"/>
      <c r="AF755" s="86"/>
      <c r="AG755" s="86"/>
      <c r="AH755" s="86"/>
      <c r="AI755" s="89"/>
      <c r="AJ755" s="89"/>
      <c r="AL755" s="87"/>
      <c r="AM755" s="86"/>
      <c r="AP755" s="87"/>
      <c r="AT755" s="90"/>
      <c r="AX755" s="91"/>
      <c r="AY755" s="91"/>
      <c r="AZ755" s="91"/>
      <c r="BA755" s="91"/>
      <c r="BB755" s="91"/>
      <c r="BC755" s="91"/>
      <c r="BD755" s="91"/>
      <c r="BE755" s="91"/>
      <c r="BF755" s="91"/>
      <c r="BG755" s="91"/>
      <c r="BH755" s="91"/>
      <c r="BI755" s="91"/>
      <c r="BJ755" s="91"/>
    </row>
    <row r="756" spans="5:62" s="85" customFormat="1" x14ac:dyDescent="0.2">
      <c r="E756" s="86"/>
      <c r="F756" s="86"/>
      <c r="G756" s="87"/>
      <c r="J756" s="86"/>
      <c r="K756" s="86"/>
      <c r="M756" s="86"/>
      <c r="O756" s="86"/>
      <c r="P756" s="88"/>
      <c r="Q756" s="86"/>
      <c r="W756" s="86"/>
      <c r="X756" s="86"/>
      <c r="Z756" s="86"/>
      <c r="AC756" s="88"/>
      <c r="AD756" s="88"/>
      <c r="AE756" s="89"/>
      <c r="AF756" s="86"/>
      <c r="AG756" s="86"/>
      <c r="AH756" s="86"/>
      <c r="AI756" s="89"/>
      <c r="AJ756" s="89"/>
      <c r="AL756" s="87"/>
      <c r="AM756" s="86"/>
      <c r="AP756" s="87"/>
      <c r="AT756" s="90"/>
      <c r="AX756" s="91"/>
      <c r="AY756" s="91"/>
      <c r="AZ756" s="91"/>
      <c r="BA756" s="91"/>
      <c r="BB756" s="91"/>
      <c r="BC756" s="91"/>
      <c r="BD756" s="91"/>
      <c r="BE756" s="91"/>
      <c r="BF756" s="91"/>
      <c r="BG756" s="91"/>
      <c r="BH756" s="91"/>
      <c r="BI756" s="91"/>
      <c r="BJ756" s="91"/>
    </row>
    <row r="757" spans="5:62" s="85" customFormat="1" x14ac:dyDescent="0.2">
      <c r="E757" s="86"/>
      <c r="F757" s="86"/>
      <c r="G757" s="87"/>
      <c r="J757" s="86"/>
      <c r="K757" s="86"/>
      <c r="M757" s="86"/>
      <c r="O757" s="86"/>
      <c r="P757" s="88"/>
      <c r="Q757" s="86"/>
      <c r="W757" s="86"/>
      <c r="X757" s="86"/>
      <c r="Z757" s="86"/>
      <c r="AC757" s="88"/>
      <c r="AD757" s="88"/>
      <c r="AE757" s="89"/>
      <c r="AF757" s="86"/>
      <c r="AG757" s="86"/>
      <c r="AH757" s="86"/>
      <c r="AI757" s="89"/>
      <c r="AJ757" s="89"/>
      <c r="AL757" s="87"/>
      <c r="AM757" s="86"/>
      <c r="AP757" s="87"/>
      <c r="AT757" s="90"/>
      <c r="AX757" s="91"/>
      <c r="AY757" s="91"/>
      <c r="AZ757" s="91"/>
      <c r="BA757" s="91"/>
      <c r="BB757" s="91"/>
      <c r="BC757" s="91"/>
      <c r="BD757" s="91"/>
      <c r="BE757" s="91"/>
      <c r="BF757" s="91"/>
      <c r="BG757" s="91"/>
      <c r="BH757" s="91"/>
      <c r="BI757" s="91"/>
      <c r="BJ757" s="91"/>
    </row>
    <row r="758" spans="5:62" s="85" customFormat="1" x14ac:dyDescent="0.2">
      <c r="E758" s="86"/>
      <c r="F758" s="86"/>
      <c r="G758" s="87"/>
      <c r="J758" s="86"/>
      <c r="K758" s="86"/>
      <c r="M758" s="86"/>
      <c r="O758" s="86"/>
      <c r="P758" s="88"/>
      <c r="Q758" s="86"/>
      <c r="W758" s="86"/>
      <c r="X758" s="86"/>
      <c r="Z758" s="86"/>
      <c r="AC758" s="88"/>
      <c r="AD758" s="88"/>
      <c r="AE758" s="89"/>
      <c r="AF758" s="86"/>
      <c r="AG758" s="86"/>
      <c r="AH758" s="86"/>
      <c r="AI758" s="89"/>
      <c r="AJ758" s="89"/>
      <c r="AL758" s="87"/>
      <c r="AM758" s="86"/>
      <c r="AP758" s="87"/>
      <c r="AT758" s="90"/>
      <c r="AX758" s="91"/>
      <c r="AY758" s="91"/>
      <c r="AZ758" s="91"/>
      <c r="BA758" s="91"/>
      <c r="BB758" s="91"/>
      <c r="BC758" s="91"/>
      <c r="BD758" s="91"/>
      <c r="BE758" s="91"/>
      <c r="BF758" s="91"/>
      <c r="BG758" s="91"/>
      <c r="BH758" s="91"/>
      <c r="BI758" s="91"/>
      <c r="BJ758" s="91"/>
    </row>
    <row r="759" spans="5:62" s="85" customFormat="1" x14ac:dyDescent="0.2">
      <c r="E759" s="86"/>
      <c r="F759" s="86"/>
      <c r="G759" s="87"/>
      <c r="J759" s="86"/>
      <c r="K759" s="86"/>
      <c r="M759" s="86"/>
      <c r="O759" s="86"/>
      <c r="P759" s="88"/>
      <c r="Q759" s="86"/>
      <c r="W759" s="86"/>
      <c r="X759" s="86"/>
      <c r="Z759" s="86"/>
      <c r="AC759" s="88"/>
      <c r="AD759" s="88"/>
      <c r="AE759" s="89"/>
      <c r="AF759" s="86"/>
      <c r="AG759" s="86"/>
      <c r="AH759" s="86"/>
      <c r="AI759" s="89"/>
      <c r="AJ759" s="89"/>
      <c r="AL759" s="87"/>
      <c r="AM759" s="86"/>
      <c r="AP759" s="87"/>
      <c r="AT759" s="90"/>
      <c r="AX759" s="91"/>
      <c r="AY759" s="91"/>
      <c r="AZ759" s="91"/>
      <c r="BA759" s="91"/>
      <c r="BB759" s="91"/>
      <c r="BC759" s="91"/>
      <c r="BD759" s="91"/>
      <c r="BE759" s="91"/>
      <c r="BF759" s="91"/>
      <c r="BG759" s="91"/>
      <c r="BH759" s="91"/>
      <c r="BI759" s="91"/>
      <c r="BJ759" s="91"/>
    </row>
    <row r="760" spans="5:62" s="85" customFormat="1" x14ac:dyDescent="0.2">
      <c r="E760" s="86"/>
      <c r="F760" s="86"/>
      <c r="G760" s="87"/>
      <c r="J760" s="86"/>
      <c r="K760" s="86"/>
      <c r="M760" s="86"/>
      <c r="O760" s="86"/>
      <c r="P760" s="88"/>
      <c r="Q760" s="86"/>
      <c r="W760" s="86"/>
      <c r="X760" s="86"/>
      <c r="Z760" s="86"/>
      <c r="AC760" s="88"/>
      <c r="AD760" s="88"/>
      <c r="AE760" s="89"/>
      <c r="AF760" s="86"/>
      <c r="AG760" s="86"/>
      <c r="AH760" s="86"/>
      <c r="AI760" s="89"/>
      <c r="AJ760" s="89"/>
      <c r="AL760" s="87"/>
      <c r="AM760" s="86"/>
      <c r="AP760" s="87"/>
      <c r="AT760" s="90"/>
      <c r="AX760" s="91"/>
      <c r="AY760" s="91"/>
      <c r="AZ760" s="91"/>
      <c r="BA760" s="91"/>
      <c r="BB760" s="91"/>
      <c r="BC760" s="91"/>
      <c r="BD760" s="91"/>
      <c r="BE760" s="91"/>
      <c r="BF760" s="91"/>
      <c r="BG760" s="91"/>
      <c r="BH760" s="91"/>
      <c r="BI760" s="91"/>
      <c r="BJ760" s="91"/>
    </row>
    <row r="761" spans="5:62" s="85" customFormat="1" x14ac:dyDescent="0.2">
      <c r="E761" s="86"/>
      <c r="F761" s="86"/>
      <c r="G761" s="87"/>
      <c r="J761" s="86"/>
      <c r="K761" s="86"/>
      <c r="M761" s="86"/>
      <c r="O761" s="86"/>
      <c r="P761" s="88"/>
      <c r="Q761" s="86"/>
      <c r="W761" s="86"/>
      <c r="X761" s="86"/>
      <c r="Z761" s="86"/>
      <c r="AC761" s="88"/>
      <c r="AD761" s="88"/>
      <c r="AE761" s="89"/>
      <c r="AF761" s="86"/>
      <c r="AG761" s="86"/>
      <c r="AH761" s="86"/>
      <c r="AI761" s="89"/>
      <c r="AJ761" s="89"/>
      <c r="AL761" s="87"/>
      <c r="AM761" s="86"/>
      <c r="AP761" s="87"/>
      <c r="AT761" s="90"/>
      <c r="AX761" s="91"/>
      <c r="AY761" s="91"/>
      <c r="AZ761" s="91"/>
      <c r="BA761" s="91"/>
      <c r="BB761" s="91"/>
      <c r="BC761" s="91"/>
      <c r="BD761" s="91"/>
      <c r="BE761" s="91"/>
      <c r="BF761" s="91"/>
      <c r="BG761" s="91"/>
      <c r="BH761" s="91"/>
      <c r="BI761" s="91"/>
      <c r="BJ761" s="91"/>
    </row>
    <row r="762" spans="5:62" s="85" customFormat="1" x14ac:dyDescent="0.2">
      <c r="E762" s="86"/>
      <c r="F762" s="86"/>
      <c r="G762" s="87"/>
      <c r="J762" s="86"/>
      <c r="K762" s="86"/>
      <c r="M762" s="86"/>
      <c r="O762" s="86"/>
      <c r="P762" s="88"/>
      <c r="Q762" s="86"/>
      <c r="W762" s="86"/>
      <c r="X762" s="86"/>
      <c r="Z762" s="86"/>
      <c r="AC762" s="88"/>
      <c r="AD762" s="88"/>
      <c r="AE762" s="89"/>
      <c r="AF762" s="86"/>
      <c r="AG762" s="86"/>
      <c r="AH762" s="86"/>
      <c r="AI762" s="89"/>
      <c r="AJ762" s="89"/>
      <c r="AL762" s="87"/>
      <c r="AM762" s="86"/>
      <c r="AP762" s="87"/>
      <c r="AT762" s="90"/>
      <c r="AX762" s="91"/>
      <c r="AY762" s="91"/>
      <c r="AZ762" s="91"/>
      <c r="BA762" s="91"/>
      <c r="BB762" s="91"/>
      <c r="BC762" s="91"/>
      <c r="BD762" s="91"/>
      <c r="BE762" s="91"/>
      <c r="BF762" s="91"/>
      <c r="BG762" s="91"/>
      <c r="BH762" s="91"/>
      <c r="BI762" s="91"/>
      <c r="BJ762" s="91"/>
    </row>
    <row r="763" spans="5:62" s="85" customFormat="1" x14ac:dyDescent="0.2">
      <c r="E763" s="86"/>
      <c r="F763" s="86"/>
      <c r="G763" s="87"/>
      <c r="J763" s="86"/>
      <c r="K763" s="86"/>
      <c r="M763" s="86"/>
      <c r="O763" s="86"/>
      <c r="P763" s="88"/>
      <c r="Q763" s="86"/>
      <c r="W763" s="86"/>
      <c r="X763" s="86"/>
      <c r="Z763" s="86"/>
      <c r="AC763" s="88"/>
      <c r="AD763" s="88"/>
      <c r="AE763" s="89"/>
      <c r="AF763" s="86"/>
      <c r="AG763" s="86"/>
      <c r="AH763" s="86"/>
      <c r="AI763" s="89"/>
      <c r="AJ763" s="89"/>
      <c r="AL763" s="87"/>
      <c r="AM763" s="86"/>
      <c r="AP763" s="87"/>
      <c r="AT763" s="90"/>
      <c r="AX763" s="91"/>
      <c r="AY763" s="91"/>
      <c r="AZ763" s="91"/>
      <c r="BA763" s="91"/>
      <c r="BB763" s="91"/>
      <c r="BC763" s="91"/>
      <c r="BD763" s="91"/>
      <c r="BE763" s="91"/>
      <c r="BF763" s="91"/>
      <c r="BG763" s="91"/>
      <c r="BH763" s="91"/>
      <c r="BI763" s="91"/>
      <c r="BJ763" s="91"/>
    </row>
    <row r="764" spans="5:62" s="85" customFormat="1" x14ac:dyDescent="0.2">
      <c r="E764" s="86"/>
      <c r="F764" s="86"/>
      <c r="G764" s="87"/>
      <c r="J764" s="86"/>
      <c r="K764" s="86"/>
      <c r="M764" s="86"/>
      <c r="O764" s="86"/>
      <c r="P764" s="88"/>
      <c r="Q764" s="86"/>
      <c r="W764" s="86"/>
      <c r="X764" s="86"/>
      <c r="Z764" s="86"/>
      <c r="AC764" s="88"/>
      <c r="AD764" s="88"/>
      <c r="AE764" s="89"/>
      <c r="AF764" s="86"/>
      <c r="AG764" s="86"/>
      <c r="AH764" s="86"/>
      <c r="AI764" s="89"/>
      <c r="AJ764" s="89"/>
      <c r="AL764" s="87"/>
      <c r="AM764" s="86"/>
      <c r="AP764" s="87"/>
      <c r="AT764" s="90"/>
      <c r="AX764" s="91"/>
      <c r="AY764" s="91"/>
      <c r="AZ764" s="91"/>
      <c r="BA764" s="91"/>
      <c r="BB764" s="91"/>
      <c r="BC764" s="91"/>
      <c r="BD764" s="91"/>
      <c r="BE764" s="91"/>
      <c r="BF764" s="91"/>
      <c r="BG764" s="91"/>
      <c r="BH764" s="91"/>
      <c r="BI764" s="91"/>
      <c r="BJ764" s="91"/>
    </row>
    <row r="765" spans="5:62" s="85" customFormat="1" x14ac:dyDescent="0.2">
      <c r="E765" s="86"/>
      <c r="F765" s="86"/>
      <c r="G765" s="87"/>
      <c r="J765" s="86"/>
      <c r="K765" s="86"/>
      <c r="M765" s="86"/>
      <c r="O765" s="86"/>
      <c r="P765" s="88"/>
      <c r="Q765" s="86"/>
      <c r="W765" s="86"/>
      <c r="X765" s="86"/>
      <c r="Z765" s="86"/>
      <c r="AC765" s="88"/>
      <c r="AD765" s="88"/>
      <c r="AE765" s="89"/>
      <c r="AF765" s="86"/>
      <c r="AG765" s="86"/>
      <c r="AH765" s="86"/>
      <c r="AI765" s="89"/>
      <c r="AJ765" s="89"/>
      <c r="AL765" s="87"/>
      <c r="AM765" s="86"/>
      <c r="AP765" s="87"/>
      <c r="AT765" s="90"/>
      <c r="AX765" s="91"/>
      <c r="AY765" s="91"/>
      <c r="AZ765" s="91"/>
      <c r="BA765" s="91"/>
      <c r="BB765" s="91"/>
      <c r="BC765" s="91"/>
      <c r="BD765" s="91"/>
      <c r="BE765" s="91"/>
      <c r="BF765" s="91"/>
      <c r="BG765" s="91"/>
      <c r="BH765" s="91"/>
      <c r="BI765" s="91"/>
      <c r="BJ765" s="91"/>
    </row>
    <row r="766" spans="5:62" s="85" customFormat="1" x14ac:dyDescent="0.2">
      <c r="E766" s="86"/>
      <c r="F766" s="86"/>
      <c r="G766" s="87"/>
      <c r="J766" s="86"/>
      <c r="K766" s="86"/>
      <c r="M766" s="86"/>
      <c r="O766" s="86"/>
      <c r="P766" s="88"/>
      <c r="Q766" s="86"/>
      <c r="W766" s="86"/>
      <c r="X766" s="86"/>
      <c r="Z766" s="86"/>
      <c r="AC766" s="88"/>
      <c r="AD766" s="88"/>
      <c r="AE766" s="89"/>
      <c r="AF766" s="86"/>
      <c r="AG766" s="86"/>
      <c r="AH766" s="86"/>
      <c r="AI766" s="89"/>
      <c r="AJ766" s="89"/>
      <c r="AL766" s="87"/>
      <c r="AM766" s="86"/>
      <c r="AP766" s="87"/>
      <c r="AT766" s="90"/>
      <c r="AX766" s="91"/>
      <c r="AY766" s="91"/>
      <c r="AZ766" s="91"/>
      <c r="BA766" s="91"/>
      <c r="BB766" s="91"/>
      <c r="BC766" s="91"/>
      <c r="BD766" s="91"/>
      <c r="BE766" s="91"/>
      <c r="BF766" s="91"/>
      <c r="BG766" s="91"/>
      <c r="BH766" s="91"/>
      <c r="BI766" s="91"/>
      <c r="BJ766" s="91"/>
    </row>
    <row r="767" spans="5:62" s="85" customFormat="1" x14ac:dyDescent="0.2">
      <c r="E767" s="86"/>
      <c r="F767" s="86"/>
      <c r="G767" s="87"/>
      <c r="J767" s="86"/>
      <c r="K767" s="86"/>
      <c r="M767" s="86"/>
      <c r="O767" s="86"/>
      <c r="P767" s="88"/>
      <c r="Q767" s="86"/>
      <c r="W767" s="86"/>
      <c r="X767" s="86"/>
      <c r="Z767" s="86"/>
      <c r="AC767" s="88"/>
      <c r="AD767" s="88"/>
      <c r="AE767" s="89"/>
      <c r="AF767" s="86"/>
      <c r="AG767" s="86"/>
      <c r="AH767" s="86"/>
      <c r="AI767" s="89"/>
      <c r="AJ767" s="89"/>
      <c r="AL767" s="87"/>
      <c r="AM767" s="86"/>
      <c r="AP767" s="87"/>
      <c r="AT767" s="90"/>
      <c r="AX767" s="91"/>
      <c r="AY767" s="91"/>
      <c r="AZ767" s="91"/>
      <c r="BA767" s="91"/>
      <c r="BB767" s="91"/>
      <c r="BC767" s="91"/>
      <c r="BD767" s="91"/>
      <c r="BE767" s="91"/>
      <c r="BF767" s="91"/>
      <c r="BG767" s="91"/>
      <c r="BH767" s="91"/>
      <c r="BI767" s="91"/>
      <c r="BJ767" s="91"/>
    </row>
    <row r="768" spans="5:62" s="85" customFormat="1" x14ac:dyDescent="0.2">
      <c r="E768" s="86"/>
      <c r="F768" s="86"/>
      <c r="G768" s="87"/>
      <c r="J768" s="86"/>
      <c r="K768" s="86"/>
      <c r="M768" s="86"/>
      <c r="O768" s="86"/>
      <c r="P768" s="88"/>
      <c r="Q768" s="86"/>
      <c r="W768" s="86"/>
      <c r="X768" s="86"/>
      <c r="Z768" s="86"/>
      <c r="AC768" s="88"/>
      <c r="AD768" s="88"/>
      <c r="AE768" s="89"/>
      <c r="AF768" s="86"/>
      <c r="AG768" s="86"/>
      <c r="AH768" s="86"/>
      <c r="AI768" s="89"/>
      <c r="AJ768" s="89"/>
      <c r="AL768" s="87"/>
      <c r="AM768" s="86"/>
      <c r="AP768" s="87"/>
      <c r="AT768" s="90"/>
      <c r="AX768" s="91"/>
      <c r="AY768" s="91"/>
      <c r="AZ768" s="91"/>
      <c r="BA768" s="91"/>
      <c r="BB768" s="91"/>
      <c r="BC768" s="91"/>
      <c r="BD768" s="91"/>
      <c r="BE768" s="91"/>
      <c r="BF768" s="91"/>
      <c r="BG768" s="91"/>
      <c r="BH768" s="91"/>
      <c r="BI768" s="91"/>
      <c r="BJ768" s="91"/>
    </row>
    <row r="769" spans="5:62" s="85" customFormat="1" x14ac:dyDescent="0.2">
      <c r="E769" s="86"/>
      <c r="F769" s="86"/>
      <c r="G769" s="87"/>
      <c r="J769" s="86"/>
      <c r="K769" s="86"/>
      <c r="M769" s="86"/>
      <c r="O769" s="86"/>
      <c r="P769" s="88"/>
      <c r="Q769" s="86"/>
      <c r="W769" s="86"/>
      <c r="X769" s="86"/>
      <c r="Z769" s="86"/>
      <c r="AC769" s="88"/>
      <c r="AD769" s="88"/>
      <c r="AE769" s="89"/>
      <c r="AF769" s="86"/>
      <c r="AG769" s="86"/>
      <c r="AH769" s="86"/>
      <c r="AI769" s="89"/>
      <c r="AJ769" s="89"/>
      <c r="AL769" s="87"/>
      <c r="AM769" s="86"/>
      <c r="AP769" s="87"/>
      <c r="AT769" s="90"/>
      <c r="AX769" s="91"/>
      <c r="AY769" s="91"/>
      <c r="AZ769" s="91"/>
      <c r="BA769" s="91"/>
      <c r="BB769" s="91"/>
      <c r="BC769" s="91"/>
      <c r="BD769" s="91"/>
      <c r="BE769" s="91"/>
      <c r="BF769" s="91"/>
      <c r="BG769" s="91"/>
      <c r="BH769" s="91"/>
      <c r="BI769" s="91"/>
      <c r="BJ769" s="91"/>
    </row>
    <row r="770" spans="5:62" s="85" customFormat="1" x14ac:dyDescent="0.2">
      <c r="E770" s="86"/>
      <c r="F770" s="86"/>
      <c r="G770" s="87"/>
      <c r="J770" s="86"/>
      <c r="K770" s="86"/>
      <c r="M770" s="86"/>
      <c r="O770" s="86"/>
      <c r="P770" s="88"/>
      <c r="Q770" s="86"/>
      <c r="W770" s="86"/>
      <c r="X770" s="86"/>
      <c r="Z770" s="86"/>
      <c r="AC770" s="88"/>
      <c r="AD770" s="88"/>
      <c r="AE770" s="89"/>
      <c r="AF770" s="86"/>
      <c r="AG770" s="86"/>
      <c r="AH770" s="86"/>
      <c r="AI770" s="89"/>
      <c r="AJ770" s="89"/>
      <c r="AL770" s="87"/>
      <c r="AM770" s="86"/>
      <c r="AP770" s="87"/>
      <c r="AT770" s="90"/>
      <c r="AX770" s="91"/>
      <c r="AY770" s="91"/>
      <c r="AZ770" s="91"/>
      <c r="BA770" s="91"/>
      <c r="BB770" s="91"/>
      <c r="BC770" s="91"/>
      <c r="BD770" s="91"/>
      <c r="BE770" s="91"/>
      <c r="BF770" s="91"/>
      <c r="BG770" s="91"/>
      <c r="BH770" s="91"/>
      <c r="BI770" s="91"/>
      <c r="BJ770" s="91"/>
    </row>
    <row r="771" spans="5:62" s="85" customFormat="1" x14ac:dyDescent="0.2">
      <c r="E771" s="86"/>
      <c r="F771" s="86"/>
      <c r="G771" s="87"/>
      <c r="J771" s="86"/>
      <c r="K771" s="86"/>
      <c r="M771" s="86"/>
      <c r="O771" s="86"/>
      <c r="P771" s="88"/>
      <c r="Q771" s="86"/>
      <c r="W771" s="86"/>
      <c r="X771" s="86"/>
      <c r="Z771" s="86"/>
      <c r="AC771" s="88"/>
      <c r="AD771" s="88"/>
      <c r="AE771" s="89"/>
      <c r="AF771" s="86"/>
      <c r="AG771" s="86"/>
      <c r="AH771" s="86"/>
      <c r="AI771" s="89"/>
      <c r="AJ771" s="89"/>
      <c r="AL771" s="87"/>
      <c r="AM771" s="86"/>
      <c r="AP771" s="87"/>
      <c r="AT771" s="90"/>
      <c r="AX771" s="91"/>
      <c r="AY771" s="91"/>
      <c r="AZ771" s="91"/>
      <c r="BA771" s="91"/>
      <c r="BB771" s="91"/>
      <c r="BC771" s="91"/>
      <c r="BD771" s="91"/>
      <c r="BE771" s="91"/>
      <c r="BF771" s="91"/>
      <c r="BG771" s="91"/>
      <c r="BH771" s="91"/>
      <c r="BI771" s="91"/>
      <c r="BJ771" s="91"/>
    </row>
    <row r="772" spans="5:62" s="85" customFormat="1" x14ac:dyDescent="0.2">
      <c r="E772" s="86"/>
      <c r="F772" s="86"/>
      <c r="G772" s="87"/>
      <c r="J772" s="86"/>
      <c r="K772" s="86"/>
      <c r="M772" s="86"/>
      <c r="O772" s="86"/>
      <c r="P772" s="88"/>
      <c r="Q772" s="86"/>
      <c r="W772" s="86"/>
      <c r="X772" s="86"/>
      <c r="Z772" s="86"/>
      <c r="AC772" s="88"/>
      <c r="AD772" s="88"/>
      <c r="AE772" s="89"/>
      <c r="AF772" s="86"/>
      <c r="AG772" s="86"/>
      <c r="AH772" s="86"/>
      <c r="AI772" s="89"/>
      <c r="AJ772" s="89"/>
      <c r="AL772" s="87"/>
      <c r="AM772" s="86"/>
      <c r="AP772" s="87"/>
      <c r="AT772" s="90"/>
      <c r="AX772" s="91"/>
      <c r="AY772" s="91"/>
      <c r="AZ772" s="91"/>
      <c r="BA772" s="91"/>
      <c r="BB772" s="91"/>
      <c r="BC772" s="91"/>
      <c r="BD772" s="91"/>
      <c r="BE772" s="91"/>
      <c r="BF772" s="91"/>
      <c r="BG772" s="91"/>
      <c r="BH772" s="91"/>
      <c r="BI772" s="91"/>
      <c r="BJ772" s="91"/>
    </row>
    <row r="773" spans="5:62" s="85" customFormat="1" x14ac:dyDescent="0.2">
      <c r="E773" s="86"/>
      <c r="F773" s="86"/>
      <c r="G773" s="87"/>
      <c r="J773" s="86"/>
      <c r="K773" s="86"/>
      <c r="M773" s="86"/>
      <c r="O773" s="86"/>
      <c r="P773" s="88"/>
      <c r="Q773" s="86"/>
      <c r="W773" s="86"/>
      <c r="X773" s="86"/>
      <c r="Z773" s="86"/>
      <c r="AC773" s="88"/>
      <c r="AD773" s="88"/>
      <c r="AE773" s="89"/>
      <c r="AF773" s="86"/>
      <c r="AG773" s="86"/>
      <c r="AH773" s="86"/>
      <c r="AI773" s="89"/>
      <c r="AJ773" s="89"/>
      <c r="AL773" s="87"/>
      <c r="AM773" s="86"/>
      <c r="AP773" s="87"/>
      <c r="AT773" s="90"/>
      <c r="AX773" s="91"/>
      <c r="AY773" s="91"/>
      <c r="AZ773" s="91"/>
      <c r="BA773" s="91"/>
      <c r="BB773" s="91"/>
      <c r="BC773" s="91"/>
      <c r="BD773" s="91"/>
      <c r="BE773" s="91"/>
      <c r="BF773" s="91"/>
      <c r="BG773" s="91"/>
      <c r="BH773" s="91"/>
      <c r="BI773" s="91"/>
      <c r="BJ773" s="91"/>
    </row>
    <row r="774" spans="5:62" s="85" customFormat="1" x14ac:dyDescent="0.2">
      <c r="E774" s="86"/>
      <c r="F774" s="86"/>
      <c r="G774" s="87"/>
      <c r="J774" s="86"/>
      <c r="K774" s="86"/>
      <c r="M774" s="86"/>
      <c r="O774" s="86"/>
      <c r="P774" s="88"/>
      <c r="Q774" s="86"/>
      <c r="W774" s="86"/>
      <c r="X774" s="86"/>
      <c r="Z774" s="86"/>
      <c r="AC774" s="88"/>
      <c r="AD774" s="88"/>
      <c r="AE774" s="89"/>
      <c r="AF774" s="86"/>
      <c r="AG774" s="86"/>
      <c r="AH774" s="86"/>
      <c r="AI774" s="89"/>
      <c r="AJ774" s="89"/>
      <c r="AL774" s="87"/>
      <c r="AM774" s="86"/>
      <c r="AP774" s="87"/>
      <c r="AT774" s="90"/>
      <c r="AX774" s="91"/>
      <c r="AY774" s="91"/>
      <c r="AZ774" s="91"/>
      <c r="BA774" s="91"/>
      <c r="BB774" s="91"/>
      <c r="BC774" s="91"/>
      <c r="BD774" s="91"/>
      <c r="BE774" s="91"/>
      <c r="BF774" s="91"/>
      <c r="BG774" s="91"/>
      <c r="BH774" s="91"/>
      <c r="BI774" s="91"/>
      <c r="BJ774" s="91"/>
    </row>
    <row r="775" spans="5:62" s="85" customFormat="1" x14ac:dyDescent="0.2">
      <c r="E775" s="86"/>
      <c r="F775" s="86"/>
      <c r="G775" s="87"/>
      <c r="J775" s="86"/>
      <c r="K775" s="86"/>
      <c r="M775" s="86"/>
      <c r="O775" s="86"/>
      <c r="P775" s="88"/>
      <c r="Q775" s="86"/>
      <c r="W775" s="86"/>
      <c r="X775" s="86"/>
      <c r="Z775" s="86"/>
      <c r="AC775" s="88"/>
      <c r="AD775" s="88"/>
      <c r="AE775" s="89"/>
      <c r="AF775" s="86"/>
      <c r="AG775" s="86"/>
      <c r="AH775" s="86"/>
      <c r="AI775" s="89"/>
      <c r="AJ775" s="89"/>
      <c r="AL775" s="87"/>
      <c r="AM775" s="86"/>
      <c r="AP775" s="87"/>
      <c r="AT775" s="90"/>
      <c r="AX775" s="91"/>
      <c r="AY775" s="91"/>
      <c r="AZ775" s="91"/>
      <c r="BA775" s="91"/>
      <c r="BB775" s="91"/>
      <c r="BC775" s="91"/>
      <c r="BD775" s="91"/>
      <c r="BE775" s="91"/>
      <c r="BF775" s="91"/>
      <c r="BG775" s="91"/>
      <c r="BH775" s="91"/>
      <c r="BI775" s="91"/>
      <c r="BJ775" s="91"/>
    </row>
    <row r="776" spans="5:62" s="85" customFormat="1" x14ac:dyDescent="0.2">
      <c r="E776" s="86"/>
      <c r="F776" s="86"/>
      <c r="G776" s="87"/>
      <c r="J776" s="86"/>
      <c r="K776" s="86"/>
      <c r="M776" s="86"/>
      <c r="O776" s="86"/>
      <c r="P776" s="88"/>
      <c r="Q776" s="86"/>
      <c r="W776" s="86"/>
      <c r="X776" s="86"/>
      <c r="Z776" s="86"/>
      <c r="AC776" s="88"/>
      <c r="AD776" s="88"/>
      <c r="AE776" s="89"/>
      <c r="AF776" s="86"/>
      <c r="AG776" s="86"/>
      <c r="AH776" s="86"/>
      <c r="AI776" s="89"/>
      <c r="AJ776" s="89"/>
      <c r="AL776" s="87"/>
      <c r="AM776" s="86"/>
      <c r="AP776" s="87"/>
      <c r="AT776" s="90"/>
      <c r="AX776" s="91"/>
      <c r="AY776" s="91"/>
      <c r="AZ776" s="91"/>
      <c r="BA776" s="91"/>
      <c r="BB776" s="91"/>
      <c r="BC776" s="91"/>
      <c r="BD776" s="91"/>
      <c r="BE776" s="91"/>
      <c r="BF776" s="91"/>
      <c r="BG776" s="91"/>
      <c r="BH776" s="91"/>
      <c r="BI776" s="91"/>
      <c r="BJ776" s="91"/>
    </row>
    <row r="777" spans="5:62" s="85" customFormat="1" x14ac:dyDescent="0.2">
      <c r="E777" s="86"/>
      <c r="F777" s="86"/>
      <c r="G777" s="87"/>
      <c r="J777" s="86"/>
      <c r="K777" s="86"/>
      <c r="M777" s="86"/>
      <c r="O777" s="86"/>
      <c r="P777" s="88"/>
      <c r="Q777" s="86"/>
      <c r="W777" s="86"/>
      <c r="X777" s="86"/>
      <c r="Z777" s="86"/>
      <c r="AC777" s="88"/>
      <c r="AD777" s="88"/>
      <c r="AE777" s="89"/>
      <c r="AF777" s="86"/>
      <c r="AG777" s="86"/>
      <c r="AH777" s="86"/>
      <c r="AI777" s="89"/>
      <c r="AJ777" s="89"/>
      <c r="AL777" s="87"/>
      <c r="AM777" s="86"/>
      <c r="AP777" s="87"/>
      <c r="AT777" s="90"/>
      <c r="AX777" s="91"/>
      <c r="AY777" s="91"/>
      <c r="AZ777" s="91"/>
      <c r="BA777" s="91"/>
      <c r="BB777" s="91"/>
      <c r="BC777" s="91"/>
      <c r="BD777" s="91"/>
      <c r="BE777" s="91"/>
      <c r="BF777" s="91"/>
      <c r="BG777" s="91"/>
      <c r="BH777" s="91"/>
      <c r="BI777" s="91"/>
      <c r="BJ777" s="91"/>
    </row>
    <row r="778" spans="5:62" s="85" customFormat="1" x14ac:dyDescent="0.2">
      <c r="E778" s="86"/>
      <c r="F778" s="86"/>
      <c r="G778" s="87"/>
      <c r="J778" s="86"/>
      <c r="K778" s="86"/>
      <c r="M778" s="86"/>
      <c r="O778" s="86"/>
      <c r="P778" s="88"/>
      <c r="Q778" s="86"/>
      <c r="W778" s="86"/>
      <c r="X778" s="86"/>
      <c r="Z778" s="86"/>
      <c r="AC778" s="88"/>
      <c r="AD778" s="88"/>
      <c r="AE778" s="89"/>
      <c r="AF778" s="86"/>
      <c r="AG778" s="86"/>
      <c r="AH778" s="86"/>
      <c r="AI778" s="89"/>
      <c r="AJ778" s="89"/>
      <c r="AL778" s="87"/>
      <c r="AM778" s="86"/>
      <c r="AP778" s="87"/>
      <c r="AT778" s="90"/>
      <c r="AX778" s="91"/>
      <c r="AY778" s="91"/>
      <c r="AZ778" s="91"/>
      <c r="BA778" s="91"/>
      <c r="BB778" s="91"/>
      <c r="BC778" s="91"/>
      <c r="BD778" s="91"/>
      <c r="BE778" s="91"/>
      <c r="BF778" s="91"/>
      <c r="BG778" s="91"/>
      <c r="BH778" s="91"/>
      <c r="BI778" s="91"/>
      <c r="BJ778" s="91"/>
    </row>
    <row r="779" spans="5:62" s="85" customFormat="1" x14ac:dyDescent="0.2">
      <c r="E779" s="86"/>
      <c r="F779" s="86"/>
      <c r="G779" s="87"/>
      <c r="J779" s="86"/>
      <c r="K779" s="86"/>
      <c r="M779" s="86"/>
      <c r="O779" s="86"/>
      <c r="P779" s="88"/>
      <c r="Q779" s="86"/>
      <c r="W779" s="86"/>
      <c r="X779" s="86"/>
      <c r="Z779" s="86"/>
      <c r="AC779" s="88"/>
      <c r="AD779" s="88"/>
      <c r="AE779" s="89"/>
      <c r="AF779" s="86"/>
      <c r="AG779" s="86"/>
      <c r="AH779" s="86"/>
      <c r="AI779" s="89"/>
      <c r="AJ779" s="89"/>
      <c r="AL779" s="87"/>
      <c r="AM779" s="86"/>
      <c r="AP779" s="87"/>
      <c r="AT779" s="90"/>
      <c r="AX779" s="91"/>
      <c r="AY779" s="91"/>
      <c r="AZ779" s="91"/>
      <c r="BA779" s="91"/>
      <c r="BB779" s="91"/>
      <c r="BC779" s="91"/>
      <c r="BD779" s="91"/>
      <c r="BE779" s="91"/>
      <c r="BF779" s="91"/>
      <c r="BG779" s="91"/>
      <c r="BH779" s="91"/>
      <c r="BI779" s="91"/>
      <c r="BJ779" s="91"/>
    </row>
    <row r="780" spans="5:62" s="85" customFormat="1" x14ac:dyDescent="0.2">
      <c r="E780" s="86"/>
      <c r="F780" s="86"/>
      <c r="G780" s="87"/>
      <c r="J780" s="86"/>
      <c r="K780" s="86"/>
      <c r="M780" s="86"/>
      <c r="O780" s="86"/>
      <c r="P780" s="88"/>
      <c r="Q780" s="86"/>
      <c r="W780" s="86"/>
      <c r="X780" s="86"/>
      <c r="Z780" s="86"/>
      <c r="AC780" s="88"/>
      <c r="AD780" s="88"/>
      <c r="AE780" s="89"/>
      <c r="AF780" s="86"/>
      <c r="AG780" s="86"/>
      <c r="AH780" s="86"/>
      <c r="AI780" s="89"/>
      <c r="AJ780" s="89"/>
      <c r="AL780" s="87"/>
      <c r="AM780" s="86"/>
      <c r="AP780" s="87"/>
      <c r="AT780" s="90"/>
      <c r="AX780" s="91"/>
      <c r="AY780" s="91"/>
      <c r="AZ780" s="91"/>
      <c r="BA780" s="91"/>
      <c r="BB780" s="91"/>
      <c r="BC780" s="91"/>
      <c r="BD780" s="91"/>
      <c r="BE780" s="91"/>
      <c r="BF780" s="91"/>
      <c r="BG780" s="91"/>
      <c r="BH780" s="91"/>
      <c r="BI780" s="91"/>
      <c r="BJ780" s="91"/>
    </row>
    <row r="781" spans="5:62" s="85" customFormat="1" x14ac:dyDescent="0.2">
      <c r="E781" s="86"/>
      <c r="F781" s="86"/>
      <c r="G781" s="87"/>
      <c r="J781" s="86"/>
      <c r="K781" s="86"/>
      <c r="M781" s="86"/>
      <c r="O781" s="86"/>
      <c r="P781" s="88"/>
      <c r="Q781" s="86"/>
      <c r="W781" s="86"/>
      <c r="X781" s="86"/>
      <c r="Z781" s="86"/>
      <c r="AC781" s="88"/>
      <c r="AD781" s="88"/>
      <c r="AE781" s="89"/>
      <c r="AF781" s="86"/>
      <c r="AG781" s="86"/>
      <c r="AH781" s="86"/>
      <c r="AI781" s="89"/>
      <c r="AJ781" s="89"/>
      <c r="AL781" s="87"/>
      <c r="AM781" s="86"/>
      <c r="AP781" s="87"/>
      <c r="AT781" s="90"/>
      <c r="AX781" s="91"/>
      <c r="AY781" s="91"/>
      <c r="AZ781" s="91"/>
      <c r="BA781" s="91"/>
      <c r="BB781" s="91"/>
      <c r="BC781" s="91"/>
      <c r="BD781" s="91"/>
      <c r="BE781" s="91"/>
      <c r="BF781" s="91"/>
      <c r="BG781" s="91"/>
      <c r="BH781" s="91"/>
      <c r="BI781" s="91"/>
      <c r="BJ781" s="91"/>
    </row>
    <row r="782" spans="5:62" s="85" customFormat="1" x14ac:dyDescent="0.2">
      <c r="E782" s="86"/>
      <c r="F782" s="86"/>
      <c r="G782" s="87"/>
      <c r="J782" s="86"/>
      <c r="K782" s="86"/>
      <c r="M782" s="86"/>
      <c r="O782" s="86"/>
      <c r="P782" s="88"/>
      <c r="Q782" s="86"/>
      <c r="W782" s="86"/>
      <c r="X782" s="86"/>
      <c r="Z782" s="86"/>
      <c r="AC782" s="88"/>
      <c r="AD782" s="88"/>
      <c r="AE782" s="89"/>
      <c r="AF782" s="86"/>
      <c r="AG782" s="86"/>
      <c r="AH782" s="86"/>
      <c r="AI782" s="89"/>
      <c r="AJ782" s="89"/>
      <c r="AL782" s="87"/>
      <c r="AM782" s="86"/>
      <c r="AP782" s="87"/>
      <c r="AT782" s="90"/>
      <c r="AX782" s="91"/>
      <c r="AY782" s="91"/>
      <c r="AZ782" s="91"/>
      <c r="BA782" s="91"/>
      <c r="BB782" s="91"/>
      <c r="BC782" s="91"/>
      <c r="BD782" s="91"/>
      <c r="BE782" s="91"/>
      <c r="BF782" s="91"/>
      <c r="BG782" s="91"/>
      <c r="BH782" s="91"/>
      <c r="BI782" s="91"/>
      <c r="BJ782" s="91"/>
    </row>
    <row r="783" spans="5:62" s="85" customFormat="1" x14ac:dyDescent="0.2">
      <c r="E783" s="86"/>
      <c r="F783" s="86"/>
      <c r="G783" s="87"/>
      <c r="J783" s="86"/>
      <c r="K783" s="86"/>
      <c r="M783" s="86"/>
      <c r="O783" s="86"/>
      <c r="P783" s="88"/>
      <c r="Q783" s="86"/>
      <c r="W783" s="86"/>
      <c r="X783" s="86"/>
      <c r="Z783" s="86"/>
      <c r="AC783" s="88"/>
      <c r="AD783" s="88"/>
      <c r="AE783" s="89"/>
      <c r="AF783" s="86"/>
      <c r="AG783" s="86"/>
      <c r="AH783" s="86"/>
      <c r="AI783" s="89"/>
      <c r="AJ783" s="89"/>
      <c r="AL783" s="87"/>
      <c r="AM783" s="86"/>
      <c r="AP783" s="87"/>
      <c r="AT783" s="90"/>
      <c r="AX783" s="91"/>
      <c r="AY783" s="91"/>
      <c r="AZ783" s="91"/>
      <c r="BA783" s="91"/>
      <c r="BB783" s="91"/>
      <c r="BC783" s="91"/>
      <c r="BD783" s="91"/>
      <c r="BE783" s="91"/>
      <c r="BF783" s="91"/>
      <c r="BG783" s="91"/>
      <c r="BH783" s="91"/>
      <c r="BI783" s="91"/>
      <c r="BJ783" s="91"/>
    </row>
    <row r="784" spans="5:62" s="85" customFormat="1" x14ac:dyDescent="0.2">
      <c r="E784" s="86"/>
      <c r="F784" s="86"/>
      <c r="G784" s="87"/>
      <c r="J784" s="86"/>
      <c r="K784" s="86"/>
      <c r="M784" s="86"/>
      <c r="O784" s="86"/>
      <c r="P784" s="88"/>
      <c r="Q784" s="86"/>
      <c r="W784" s="86"/>
      <c r="X784" s="86"/>
      <c r="Z784" s="86"/>
      <c r="AC784" s="88"/>
      <c r="AD784" s="88"/>
      <c r="AE784" s="89"/>
      <c r="AF784" s="86"/>
      <c r="AG784" s="86"/>
      <c r="AH784" s="86"/>
      <c r="AI784" s="89"/>
      <c r="AJ784" s="89"/>
      <c r="AL784" s="87"/>
      <c r="AM784" s="86"/>
      <c r="AP784" s="87"/>
      <c r="AT784" s="90"/>
      <c r="AX784" s="91"/>
      <c r="AY784" s="91"/>
      <c r="AZ784" s="91"/>
      <c r="BA784" s="91"/>
      <c r="BB784" s="91"/>
      <c r="BC784" s="91"/>
      <c r="BD784" s="91"/>
      <c r="BE784" s="91"/>
      <c r="BF784" s="91"/>
      <c r="BG784" s="91"/>
      <c r="BH784" s="91"/>
      <c r="BI784" s="91"/>
      <c r="BJ784" s="91"/>
    </row>
    <row r="785" spans="5:62" s="85" customFormat="1" x14ac:dyDescent="0.2">
      <c r="E785" s="86"/>
      <c r="F785" s="86"/>
      <c r="G785" s="87"/>
      <c r="J785" s="86"/>
      <c r="K785" s="86"/>
      <c r="M785" s="86"/>
      <c r="O785" s="86"/>
      <c r="P785" s="88"/>
      <c r="Q785" s="86"/>
      <c r="W785" s="86"/>
      <c r="X785" s="86"/>
      <c r="Z785" s="86"/>
      <c r="AC785" s="88"/>
      <c r="AD785" s="88"/>
      <c r="AE785" s="89"/>
      <c r="AF785" s="86"/>
      <c r="AG785" s="86"/>
      <c r="AH785" s="86"/>
      <c r="AI785" s="89"/>
      <c r="AJ785" s="89"/>
      <c r="AL785" s="87"/>
      <c r="AM785" s="86"/>
      <c r="AP785" s="87"/>
      <c r="AT785" s="90"/>
      <c r="AX785" s="91"/>
      <c r="AY785" s="91"/>
      <c r="AZ785" s="91"/>
      <c r="BA785" s="91"/>
      <c r="BB785" s="91"/>
      <c r="BC785" s="91"/>
      <c r="BD785" s="91"/>
      <c r="BE785" s="91"/>
      <c r="BF785" s="91"/>
      <c r="BG785" s="91"/>
      <c r="BH785" s="91"/>
      <c r="BI785" s="91"/>
      <c r="BJ785" s="91"/>
    </row>
    <row r="786" spans="5:62" s="85" customFormat="1" x14ac:dyDescent="0.2">
      <c r="E786" s="86"/>
      <c r="F786" s="86"/>
      <c r="G786" s="87"/>
      <c r="J786" s="86"/>
      <c r="K786" s="86"/>
      <c r="M786" s="86"/>
      <c r="O786" s="86"/>
      <c r="P786" s="88"/>
      <c r="Q786" s="86"/>
      <c r="W786" s="86"/>
      <c r="X786" s="86"/>
      <c r="Z786" s="86"/>
      <c r="AC786" s="88"/>
      <c r="AD786" s="88"/>
      <c r="AE786" s="89"/>
      <c r="AF786" s="86"/>
      <c r="AG786" s="86"/>
      <c r="AH786" s="86"/>
      <c r="AI786" s="89"/>
      <c r="AJ786" s="89"/>
      <c r="AL786" s="87"/>
      <c r="AM786" s="86"/>
      <c r="AP786" s="87"/>
      <c r="AT786" s="90"/>
      <c r="AX786" s="91"/>
      <c r="AY786" s="91"/>
      <c r="AZ786" s="91"/>
      <c r="BA786" s="91"/>
      <c r="BB786" s="91"/>
      <c r="BC786" s="91"/>
      <c r="BD786" s="91"/>
      <c r="BE786" s="91"/>
      <c r="BF786" s="91"/>
      <c r="BG786" s="91"/>
      <c r="BH786" s="91"/>
      <c r="BI786" s="91"/>
      <c r="BJ786" s="91"/>
    </row>
    <row r="787" spans="5:62" s="85" customFormat="1" x14ac:dyDescent="0.2">
      <c r="E787" s="86"/>
      <c r="F787" s="86"/>
      <c r="G787" s="87"/>
      <c r="J787" s="86"/>
      <c r="K787" s="86"/>
      <c r="M787" s="86"/>
      <c r="O787" s="86"/>
      <c r="P787" s="88"/>
      <c r="Q787" s="86"/>
      <c r="W787" s="86"/>
      <c r="X787" s="86"/>
      <c r="Z787" s="86"/>
      <c r="AC787" s="88"/>
      <c r="AD787" s="88"/>
      <c r="AE787" s="89"/>
      <c r="AF787" s="86"/>
      <c r="AG787" s="86"/>
      <c r="AH787" s="86"/>
      <c r="AI787" s="89"/>
      <c r="AJ787" s="89"/>
      <c r="AL787" s="87"/>
      <c r="AM787" s="86"/>
      <c r="AP787" s="87"/>
      <c r="AT787" s="90"/>
      <c r="AX787" s="91"/>
      <c r="AY787" s="91"/>
      <c r="AZ787" s="91"/>
      <c r="BA787" s="91"/>
      <c r="BB787" s="91"/>
      <c r="BC787" s="91"/>
      <c r="BD787" s="91"/>
      <c r="BE787" s="91"/>
      <c r="BF787" s="91"/>
      <c r="BG787" s="91"/>
      <c r="BH787" s="91"/>
      <c r="BI787" s="91"/>
      <c r="BJ787" s="91"/>
    </row>
    <row r="788" spans="5:62" s="85" customFormat="1" x14ac:dyDescent="0.2">
      <c r="E788" s="86"/>
      <c r="F788" s="86"/>
      <c r="G788" s="87"/>
      <c r="J788" s="86"/>
      <c r="K788" s="86"/>
      <c r="M788" s="86"/>
      <c r="O788" s="86"/>
      <c r="P788" s="88"/>
      <c r="Q788" s="86"/>
      <c r="W788" s="86"/>
      <c r="X788" s="86"/>
      <c r="Z788" s="86"/>
      <c r="AC788" s="88"/>
      <c r="AD788" s="88"/>
      <c r="AE788" s="89"/>
      <c r="AF788" s="86"/>
      <c r="AG788" s="86"/>
      <c r="AH788" s="86"/>
      <c r="AI788" s="89"/>
      <c r="AJ788" s="89"/>
      <c r="AL788" s="87"/>
      <c r="AM788" s="86"/>
      <c r="AP788" s="87"/>
      <c r="AT788" s="90"/>
      <c r="AX788" s="91"/>
      <c r="AY788" s="91"/>
      <c r="AZ788" s="91"/>
      <c r="BA788" s="91"/>
      <c r="BB788" s="91"/>
      <c r="BC788" s="91"/>
      <c r="BD788" s="91"/>
      <c r="BE788" s="91"/>
      <c r="BF788" s="91"/>
      <c r="BG788" s="91"/>
      <c r="BH788" s="91"/>
      <c r="BI788" s="91"/>
      <c r="BJ788" s="91"/>
    </row>
    <row r="789" spans="5:62" s="85" customFormat="1" x14ac:dyDescent="0.2">
      <c r="E789" s="86"/>
      <c r="F789" s="86"/>
      <c r="G789" s="87"/>
      <c r="J789" s="86"/>
      <c r="K789" s="86"/>
      <c r="M789" s="86"/>
      <c r="O789" s="86"/>
      <c r="P789" s="88"/>
      <c r="Q789" s="86"/>
      <c r="W789" s="86"/>
      <c r="X789" s="86"/>
      <c r="Z789" s="86"/>
      <c r="AC789" s="88"/>
      <c r="AD789" s="88"/>
      <c r="AE789" s="89"/>
      <c r="AF789" s="86"/>
      <c r="AG789" s="86"/>
      <c r="AH789" s="86"/>
      <c r="AI789" s="89"/>
      <c r="AJ789" s="89"/>
      <c r="AL789" s="87"/>
      <c r="AM789" s="86"/>
      <c r="AP789" s="87"/>
      <c r="AT789" s="90"/>
      <c r="AX789" s="91"/>
      <c r="AY789" s="91"/>
      <c r="AZ789" s="91"/>
      <c r="BA789" s="91"/>
      <c r="BB789" s="91"/>
      <c r="BC789" s="91"/>
      <c r="BD789" s="91"/>
      <c r="BE789" s="91"/>
      <c r="BF789" s="91"/>
      <c r="BG789" s="91"/>
      <c r="BH789" s="91"/>
      <c r="BI789" s="91"/>
      <c r="BJ789" s="91"/>
    </row>
    <row r="790" spans="5:62" s="85" customFormat="1" x14ac:dyDescent="0.2">
      <c r="E790" s="86"/>
      <c r="F790" s="86"/>
      <c r="G790" s="87"/>
      <c r="J790" s="86"/>
      <c r="K790" s="86"/>
      <c r="M790" s="86"/>
      <c r="O790" s="86"/>
      <c r="P790" s="88"/>
      <c r="Q790" s="86"/>
      <c r="W790" s="86"/>
      <c r="X790" s="86"/>
      <c r="Z790" s="86"/>
      <c r="AC790" s="88"/>
      <c r="AD790" s="88"/>
      <c r="AE790" s="89"/>
      <c r="AF790" s="86"/>
      <c r="AG790" s="86"/>
      <c r="AH790" s="86"/>
      <c r="AI790" s="89"/>
      <c r="AJ790" s="89"/>
      <c r="AL790" s="87"/>
      <c r="AM790" s="86"/>
      <c r="AP790" s="87"/>
      <c r="AT790" s="90"/>
      <c r="AX790" s="91"/>
      <c r="AY790" s="91"/>
      <c r="AZ790" s="91"/>
      <c r="BA790" s="91"/>
      <c r="BB790" s="91"/>
      <c r="BC790" s="91"/>
      <c r="BD790" s="91"/>
      <c r="BE790" s="91"/>
      <c r="BF790" s="91"/>
      <c r="BG790" s="91"/>
      <c r="BH790" s="91"/>
      <c r="BI790" s="91"/>
      <c r="BJ790" s="91"/>
    </row>
    <row r="791" spans="5:62" s="85" customFormat="1" x14ac:dyDescent="0.2">
      <c r="E791" s="86"/>
      <c r="F791" s="86"/>
      <c r="G791" s="87"/>
      <c r="J791" s="86"/>
      <c r="K791" s="86"/>
      <c r="M791" s="86"/>
      <c r="O791" s="86"/>
      <c r="P791" s="88"/>
      <c r="Q791" s="86"/>
      <c r="W791" s="86"/>
      <c r="X791" s="86"/>
      <c r="Z791" s="86"/>
      <c r="AC791" s="88"/>
      <c r="AD791" s="88"/>
      <c r="AE791" s="89"/>
      <c r="AF791" s="86"/>
      <c r="AG791" s="86"/>
      <c r="AH791" s="86"/>
      <c r="AI791" s="89"/>
      <c r="AJ791" s="89"/>
      <c r="AL791" s="87"/>
      <c r="AM791" s="86"/>
      <c r="AP791" s="87"/>
      <c r="AT791" s="90"/>
      <c r="AX791" s="91"/>
      <c r="AY791" s="91"/>
      <c r="AZ791" s="91"/>
      <c r="BA791" s="91"/>
      <c r="BB791" s="91"/>
      <c r="BC791" s="91"/>
      <c r="BD791" s="91"/>
      <c r="BE791" s="91"/>
      <c r="BF791" s="91"/>
      <c r="BG791" s="91"/>
      <c r="BH791" s="91"/>
      <c r="BI791" s="91"/>
      <c r="BJ791" s="91"/>
    </row>
    <row r="792" spans="5:62" s="85" customFormat="1" x14ac:dyDescent="0.2">
      <c r="E792" s="86"/>
      <c r="F792" s="86"/>
      <c r="G792" s="87"/>
      <c r="J792" s="86"/>
      <c r="K792" s="86"/>
      <c r="M792" s="86"/>
      <c r="O792" s="86"/>
      <c r="P792" s="88"/>
      <c r="Q792" s="86"/>
      <c r="W792" s="86"/>
      <c r="X792" s="86"/>
      <c r="Z792" s="86"/>
      <c r="AC792" s="88"/>
      <c r="AD792" s="88"/>
      <c r="AE792" s="89"/>
      <c r="AF792" s="86"/>
      <c r="AG792" s="86"/>
      <c r="AH792" s="86"/>
      <c r="AI792" s="89"/>
      <c r="AJ792" s="89"/>
      <c r="AL792" s="87"/>
      <c r="AM792" s="86"/>
      <c r="AP792" s="87"/>
      <c r="AT792" s="90"/>
      <c r="AX792" s="91"/>
      <c r="AY792" s="91"/>
      <c r="AZ792" s="91"/>
      <c r="BA792" s="91"/>
      <c r="BB792" s="91"/>
      <c r="BC792" s="91"/>
      <c r="BD792" s="91"/>
      <c r="BE792" s="91"/>
      <c r="BF792" s="91"/>
      <c r="BG792" s="91"/>
      <c r="BH792" s="91"/>
      <c r="BI792" s="91"/>
      <c r="BJ792" s="91"/>
    </row>
    <row r="793" spans="5:62" s="85" customFormat="1" x14ac:dyDescent="0.2">
      <c r="E793" s="86"/>
      <c r="F793" s="86"/>
      <c r="G793" s="87"/>
      <c r="J793" s="86"/>
      <c r="K793" s="86"/>
      <c r="M793" s="86"/>
      <c r="O793" s="86"/>
      <c r="P793" s="88"/>
      <c r="Q793" s="86"/>
      <c r="W793" s="86"/>
      <c r="X793" s="86"/>
      <c r="Z793" s="86"/>
      <c r="AC793" s="88"/>
      <c r="AD793" s="88"/>
      <c r="AE793" s="89"/>
      <c r="AF793" s="86"/>
      <c r="AG793" s="86"/>
      <c r="AH793" s="86"/>
      <c r="AI793" s="89"/>
      <c r="AJ793" s="89"/>
      <c r="AL793" s="87"/>
      <c r="AM793" s="86"/>
      <c r="AP793" s="87"/>
      <c r="AT793" s="90"/>
      <c r="AX793" s="91"/>
      <c r="AY793" s="91"/>
      <c r="AZ793" s="91"/>
      <c r="BA793" s="91"/>
      <c r="BB793" s="91"/>
      <c r="BC793" s="91"/>
      <c r="BD793" s="91"/>
      <c r="BE793" s="91"/>
      <c r="BF793" s="91"/>
      <c r="BG793" s="91"/>
      <c r="BH793" s="91"/>
      <c r="BI793" s="91"/>
      <c r="BJ793" s="91"/>
    </row>
    <row r="794" spans="5:62" s="85" customFormat="1" x14ac:dyDescent="0.2">
      <c r="E794" s="86"/>
      <c r="F794" s="86"/>
      <c r="G794" s="87"/>
      <c r="J794" s="86"/>
      <c r="K794" s="86"/>
      <c r="M794" s="86"/>
      <c r="O794" s="86"/>
      <c r="P794" s="88"/>
      <c r="Q794" s="86"/>
      <c r="W794" s="86"/>
      <c r="X794" s="86"/>
      <c r="Z794" s="86"/>
      <c r="AC794" s="88"/>
      <c r="AD794" s="88"/>
      <c r="AE794" s="89"/>
      <c r="AF794" s="86"/>
      <c r="AG794" s="86"/>
      <c r="AH794" s="86"/>
      <c r="AI794" s="89"/>
      <c r="AJ794" s="89"/>
      <c r="AL794" s="87"/>
      <c r="AM794" s="86"/>
      <c r="AP794" s="87"/>
      <c r="AT794" s="90"/>
      <c r="AX794" s="91"/>
      <c r="AY794" s="91"/>
      <c r="AZ794" s="91"/>
      <c r="BA794" s="91"/>
      <c r="BB794" s="91"/>
      <c r="BC794" s="91"/>
      <c r="BD794" s="91"/>
      <c r="BE794" s="91"/>
      <c r="BF794" s="91"/>
      <c r="BG794" s="91"/>
      <c r="BH794" s="91"/>
      <c r="BI794" s="91"/>
      <c r="BJ794" s="91"/>
    </row>
    <row r="795" spans="5:62" s="85" customFormat="1" x14ac:dyDescent="0.2">
      <c r="E795" s="86"/>
      <c r="F795" s="86"/>
      <c r="G795" s="87"/>
      <c r="J795" s="86"/>
      <c r="K795" s="86"/>
      <c r="M795" s="86"/>
      <c r="O795" s="86"/>
      <c r="P795" s="88"/>
      <c r="Q795" s="86"/>
      <c r="W795" s="86"/>
      <c r="X795" s="86"/>
      <c r="Z795" s="86"/>
      <c r="AC795" s="88"/>
      <c r="AD795" s="88"/>
      <c r="AE795" s="89"/>
      <c r="AF795" s="86"/>
      <c r="AG795" s="86"/>
      <c r="AH795" s="86"/>
      <c r="AI795" s="89"/>
      <c r="AJ795" s="89"/>
      <c r="AL795" s="87"/>
      <c r="AM795" s="86"/>
      <c r="AP795" s="87"/>
      <c r="AT795" s="90"/>
      <c r="AX795" s="91"/>
      <c r="AY795" s="91"/>
      <c r="AZ795" s="91"/>
      <c r="BA795" s="91"/>
      <c r="BB795" s="91"/>
      <c r="BC795" s="91"/>
      <c r="BD795" s="91"/>
      <c r="BE795" s="91"/>
      <c r="BF795" s="91"/>
      <c r="BG795" s="91"/>
      <c r="BH795" s="91"/>
      <c r="BI795" s="91"/>
      <c r="BJ795" s="91"/>
    </row>
    <row r="796" spans="5:62" s="85" customFormat="1" x14ac:dyDescent="0.2">
      <c r="E796" s="86"/>
      <c r="F796" s="86"/>
      <c r="G796" s="87"/>
      <c r="J796" s="86"/>
      <c r="K796" s="86"/>
      <c r="M796" s="86"/>
      <c r="O796" s="86"/>
      <c r="P796" s="88"/>
      <c r="Q796" s="86"/>
      <c r="W796" s="86"/>
      <c r="X796" s="86"/>
      <c r="Z796" s="86"/>
      <c r="AC796" s="88"/>
      <c r="AD796" s="88"/>
      <c r="AE796" s="89"/>
      <c r="AF796" s="86"/>
      <c r="AG796" s="86"/>
      <c r="AH796" s="86"/>
      <c r="AI796" s="89"/>
      <c r="AJ796" s="89"/>
      <c r="AL796" s="87"/>
      <c r="AM796" s="86"/>
      <c r="AP796" s="87"/>
      <c r="AT796" s="90"/>
      <c r="AX796" s="91"/>
      <c r="AY796" s="91"/>
      <c r="AZ796" s="91"/>
      <c r="BA796" s="91"/>
      <c r="BB796" s="91"/>
      <c r="BC796" s="91"/>
      <c r="BD796" s="91"/>
      <c r="BE796" s="91"/>
      <c r="BF796" s="91"/>
      <c r="BG796" s="91"/>
      <c r="BH796" s="91"/>
      <c r="BI796" s="91"/>
      <c r="BJ796" s="91"/>
    </row>
    <row r="797" spans="5:62" s="85" customFormat="1" x14ac:dyDescent="0.2">
      <c r="E797" s="86"/>
      <c r="F797" s="86"/>
      <c r="G797" s="87"/>
      <c r="J797" s="86"/>
      <c r="K797" s="86"/>
      <c r="M797" s="86"/>
      <c r="O797" s="86"/>
      <c r="P797" s="88"/>
      <c r="Q797" s="86"/>
      <c r="W797" s="86"/>
      <c r="X797" s="86"/>
      <c r="Z797" s="86"/>
      <c r="AC797" s="88"/>
      <c r="AD797" s="88"/>
      <c r="AE797" s="89"/>
      <c r="AF797" s="86"/>
      <c r="AG797" s="86"/>
      <c r="AH797" s="86"/>
      <c r="AI797" s="89"/>
      <c r="AJ797" s="89"/>
      <c r="AL797" s="87"/>
      <c r="AM797" s="86"/>
      <c r="AP797" s="87"/>
      <c r="AT797" s="90"/>
      <c r="AX797" s="91"/>
      <c r="AY797" s="91"/>
      <c r="AZ797" s="91"/>
      <c r="BA797" s="91"/>
      <c r="BB797" s="91"/>
      <c r="BC797" s="91"/>
      <c r="BD797" s="91"/>
      <c r="BE797" s="91"/>
      <c r="BF797" s="91"/>
      <c r="BG797" s="91"/>
      <c r="BH797" s="91"/>
      <c r="BI797" s="91"/>
      <c r="BJ797" s="91"/>
    </row>
    <row r="798" spans="5:62" s="85" customFormat="1" x14ac:dyDescent="0.2">
      <c r="E798" s="86"/>
      <c r="F798" s="86"/>
      <c r="G798" s="87"/>
      <c r="J798" s="86"/>
      <c r="K798" s="86"/>
      <c r="M798" s="86"/>
      <c r="O798" s="86"/>
      <c r="P798" s="88"/>
      <c r="Q798" s="86"/>
      <c r="W798" s="86"/>
      <c r="X798" s="86"/>
      <c r="Z798" s="86"/>
      <c r="AC798" s="88"/>
      <c r="AD798" s="88"/>
      <c r="AE798" s="89"/>
      <c r="AF798" s="86"/>
      <c r="AG798" s="86"/>
      <c r="AH798" s="86"/>
      <c r="AI798" s="89"/>
      <c r="AJ798" s="89"/>
      <c r="AL798" s="87"/>
      <c r="AM798" s="86"/>
      <c r="AP798" s="87"/>
      <c r="AT798" s="90"/>
      <c r="AX798" s="91"/>
      <c r="AY798" s="91"/>
      <c r="AZ798" s="91"/>
      <c r="BA798" s="91"/>
      <c r="BB798" s="91"/>
      <c r="BC798" s="91"/>
      <c r="BD798" s="91"/>
      <c r="BE798" s="91"/>
      <c r="BF798" s="91"/>
      <c r="BG798" s="91"/>
      <c r="BH798" s="91"/>
      <c r="BI798" s="91"/>
      <c r="BJ798" s="91"/>
    </row>
    <row r="799" spans="5:62" s="85" customFormat="1" x14ac:dyDescent="0.2">
      <c r="E799" s="86"/>
      <c r="F799" s="86"/>
      <c r="G799" s="87"/>
      <c r="J799" s="86"/>
      <c r="K799" s="86"/>
      <c r="M799" s="86"/>
      <c r="O799" s="86"/>
      <c r="P799" s="88"/>
      <c r="Q799" s="86"/>
      <c r="W799" s="86"/>
      <c r="X799" s="86"/>
      <c r="Z799" s="86"/>
      <c r="AC799" s="88"/>
      <c r="AD799" s="88"/>
      <c r="AE799" s="89"/>
      <c r="AF799" s="86"/>
      <c r="AG799" s="86"/>
      <c r="AH799" s="86"/>
      <c r="AI799" s="89"/>
      <c r="AJ799" s="89"/>
      <c r="AL799" s="87"/>
      <c r="AM799" s="86"/>
      <c r="AP799" s="87"/>
      <c r="AT799" s="90"/>
      <c r="AX799" s="91"/>
      <c r="AY799" s="91"/>
      <c r="AZ799" s="91"/>
      <c r="BA799" s="91"/>
      <c r="BB799" s="91"/>
      <c r="BC799" s="91"/>
      <c r="BD799" s="91"/>
      <c r="BE799" s="91"/>
      <c r="BF799" s="91"/>
      <c r="BG799" s="91"/>
      <c r="BH799" s="91"/>
      <c r="BI799" s="91"/>
      <c r="BJ799" s="91"/>
    </row>
    <row r="800" spans="5:62" s="85" customFormat="1" x14ac:dyDescent="0.2">
      <c r="E800" s="86"/>
      <c r="F800" s="86"/>
      <c r="G800" s="87"/>
      <c r="J800" s="86"/>
      <c r="K800" s="86"/>
      <c r="M800" s="86"/>
      <c r="O800" s="86"/>
      <c r="P800" s="88"/>
      <c r="Q800" s="86"/>
      <c r="W800" s="86"/>
      <c r="X800" s="86"/>
      <c r="Z800" s="86"/>
      <c r="AC800" s="88"/>
      <c r="AD800" s="88"/>
      <c r="AE800" s="89"/>
      <c r="AF800" s="86"/>
      <c r="AG800" s="86"/>
      <c r="AH800" s="86"/>
      <c r="AI800" s="89"/>
      <c r="AJ800" s="89"/>
      <c r="AL800" s="87"/>
      <c r="AM800" s="86"/>
      <c r="AP800" s="87"/>
      <c r="AT800" s="90"/>
      <c r="AX800" s="91"/>
      <c r="AY800" s="91"/>
      <c r="AZ800" s="91"/>
      <c r="BA800" s="91"/>
      <c r="BB800" s="91"/>
      <c r="BC800" s="91"/>
      <c r="BD800" s="91"/>
      <c r="BE800" s="91"/>
      <c r="BF800" s="91"/>
      <c r="BG800" s="91"/>
      <c r="BH800" s="91"/>
      <c r="BI800" s="91"/>
      <c r="BJ800" s="91"/>
    </row>
    <row r="801" spans="5:62" s="85" customFormat="1" x14ac:dyDescent="0.2">
      <c r="E801" s="86"/>
      <c r="F801" s="86"/>
      <c r="G801" s="87"/>
      <c r="J801" s="86"/>
      <c r="K801" s="86"/>
      <c r="M801" s="86"/>
      <c r="O801" s="86"/>
      <c r="P801" s="88"/>
      <c r="Q801" s="86"/>
      <c r="W801" s="86"/>
      <c r="X801" s="86"/>
      <c r="Z801" s="86"/>
      <c r="AC801" s="88"/>
      <c r="AD801" s="88"/>
      <c r="AE801" s="89"/>
      <c r="AF801" s="86"/>
      <c r="AG801" s="86"/>
      <c r="AH801" s="86"/>
      <c r="AI801" s="89"/>
      <c r="AJ801" s="89"/>
      <c r="AL801" s="87"/>
      <c r="AM801" s="86"/>
      <c r="AP801" s="87"/>
      <c r="AT801" s="90"/>
      <c r="AX801" s="91"/>
      <c r="AY801" s="91"/>
      <c r="AZ801" s="91"/>
      <c r="BA801" s="91"/>
      <c r="BB801" s="91"/>
      <c r="BC801" s="91"/>
      <c r="BD801" s="91"/>
      <c r="BE801" s="91"/>
      <c r="BF801" s="91"/>
      <c r="BG801" s="91"/>
      <c r="BH801" s="91"/>
      <c r="BI801" s="91"/>
      <c r="BJ801" s="91"/>
    </row>
    <row r="802" spans="5:62" s="85" customFormat="1" x14ac:dyDescent="0.2">
      <c r="E802" s="86"/>
      <c r="F802" s="86"/>
      <c r="G802" s="87"/>
      <c r="J802" s="86"/>
      <c r="K802" s="86"/>
      <c r="M802" s="86"/>
      <c r="O802" s="86"/>
      <c r="P802" s="88"/>
      <c r="Q802" s="86"/>
      <c r="W802" s="86"/>
      <c r="X802" s="86"/>
      <c r="Z802" s="86"/>
      <c r="AC802" s="88"/>
      <c r="AD802" s="88"/>
      <c r="AE802" s="89"/>
      <c r="AF802" s="86"/>
      <c r="AG802" s="86"/>
      <c r="AH802" s="86"/>
      <c r="AI802" s="89"/>
      <c r="AJ802" s="89"/>
      <c r="AL802" s="87"/>
      <c r="AM802" s="86"/>
      <c r="AP802" s="87"/>
      <c r="AT802" s="90"/>
      <c r="AX802" s="91"/>
      <c r="AY802" s="91"/>
      <c r="AZ802" s="91"/>
      <c r="BA802" s="91"/>
      <c r="BB802" s="91"/>
      <c r="BC802" s="91"/>
      <c r="BD802" s="91"/>
      <c r="BE802" s="91"/>
      <c r="BF802" s="91"/>
      <c r="BG802" s="91"/>
      <c r="BH802" s="91"/>
      <c r="BI802" s="91"/>
      <c r="BJ802" s="91"/>
    </row>
    <row r="803" spans="5:62" s="85" customFormat="1" x14ac:dyDescent="0.2">
      <c r="E803" s="86"/>
      <c r="F803" s="86"/>
      <c r="G803" s="87"/>
      <c r="J803" s="86"/>
      <c r="K803" s="86"/>
      <c r="M803" s="86"/>
      <c r="O803" s="86"/>
      <c r="P803" s="88"/>
      <c r="Q803" s="86"/>
      <c r="W803" s="86"/>
      <c r="X803" s="86"/>
      <c r="Z803" s="86"/>
      <c r="AC803" s="88"/>
      <c r="AD803" s="88"/>
      <c r="AE803" s="89"/>
      <c r="AF803" s="86"/>
      <c r="AG803" s="86"/>
      <c r="AH803" s="86"/>
      <c r="AI803" s="89"/>
      <c r="AJ803" s="89"/>
      <c r="AL803" s="87"/>
      <c r="AM803" s="86"/>
      <c r="AP803" s="87"/>
      <c r="AT803" s="90"/>
      <c r="AX803" s="91"/>
      <c r="AY803" s="91"/>
      <c r="AZ803" s="91"/>
      <c r="BA803" s="91"/>
      <c r="BB803" s="91"/>
      <c r="BC803" s="91"/>
      <c r="BD803" s="91"/>
      <c r="BE803" s="91"/>
      <c r="BF803" s="91"/>
      <c r="BG803" s="91"/>
      <c r="BH803" s="91"/>
      <c r="BI803" s="91"/>
      <c r="BJ803" s="91"/>
    </row>
    <row r="804" spans="5:62" s="85" customFormat="1" x14ac:dyDescent="0.2">
      <c r="E804" s="86"/>
      <c r="F804" s="86"/>
      <c r="G804" s="87"/>
      <c r="J804" s="86"/>
      <c r="K804" s="86"/>
      <c r="M804" s="86"/>
      <c r="O804" s="86"/>
      <c r="P804" s="88"/>
      <c r="Q804" s="86"/>
      <c r="W804" s="86"/>
      <c r="X804" s="86"/>
      <c r="Z804" s="86"/>
      <c r="AC804" s="88"/>
      <c r="AD804" s="88"/>
      <c r="AE804" s="89"/>
      <c r="AF804" s="86"/>
      <c r="AG804" s="86"/>
      <c r="AH804" s="86"/>
      <c r="AI804" s="89"/>
      <c r="AJ804" s="89"/>
      <c r="AL804" s="87"/>
      <c r="AM804" s="86"/>
      <c r="AP804" s="87"/>
      <c r="AT804" s="90"/>
      <c r="AX804" s="91"/>
      <c r="AY804" s="91"/>
      <c r="AZ804" s="91"/>
      <c r="BA804" s="91"/>
      <c r="BB804" s="91"/>
      <c r="BC804" s="91"/>
      <c r="BD804" s="91"/>
      <c r="BE804" s="91"/>
      <c r="BF804" s="91"/>
      <c r="BG804" s="91"/>
      <c r="BH804" s="91"/>
      <c r="BI804" s="91"/>
      <c r="BJ804" s="91"/>
    </row>
    <row r="805" spans="5:62" s="85" customFormat="1" x14ac:dyDescent="0.2">
      <c r="E805" s="86"/>
      <c r="F805" s="86"/>
      <c r="G805" s="87"/>
      <c r="J805" s="86"/>
      <c r="K805" s="86"/>
      <c r="M805" s="86"/>
      <c r="O805" s="86"/>
      <c r="P805" s="88"/>
      <c r="Q805" s="86"/>
      <c r="W805" s="86"/>
      <c r="X805" s="86"/>
      <c r="Z805" s="86"/>
      <c r="AC805" s="88"/>
      <c r="AD805" s="88"/>
      <c r="AE805" s="89"/>
      <c r="AF805" s="86"/>
      <c r="AG805" s="86"/>
      <c r="AH805" s="86"/>
      <c r="AI805" s="89"/>
      <c r="AJ805" s="89"/>
      <c r="AL805" s="87"/>
      <c r="AM805" s="86"/>
      <c r="AP805" s="87"/>
      <c r="AT805" s="90"/>
      <c r="AX805" s="91"/>
      <c r="AY805" s="91"/>
      <c r="AZ805" s="91"/>
      <c r="BA805" s="91"/>
      <c r="BB805" s="91"/>
      <c r="BC805" s="91"/>
      <c r="BD805" s="91"/>
      <c r="BE805" s="91"/>
      <c r="BF805" s="91"/>
      <c r="BG805" s="91"/>
      <c r="BH805" s="91"/>
      <c r="BI805" s="91"/>
      <c r="BJ805" s="91"/>
    </row>
    <row r="806" spans="5:62" s="85" customFormat="1" x14ac:dyDescent="0.2">
      <c r="E806" s="86"/>
      <c r="F806" s="86"/>
      <c r="G806" s="87"/>
      <c r="J806" s="86"/>
      <c r="K806" s="86"/>
      <c r="M806" s="86"/>
      <c r="O806" s="86"/>
      <c r="P806" s="88"/>
      <c r="Q806" s="86"/>
      <c r="W806" s="86"/>
      <c r="X806" s="86"/>
      <c r="Z806" s="86"/>
      <c r="AC806" s="88"/>
      <c r="AD806" s="88"/>
      <c r="AE806" s="89"/>
      <c r="AF806" s="86"/>
      <c r="AG806" s="86"/>
      <c r="AH806" s="86"/>
      <c r="AI806" s="89"/>
      <c r="AJ806" s="89"/>
      <c r="AL806" s="87"/>
      <c r="AM806" s="86"/>
      <c r="AP806" s="87"/>
      <c r="AT806" s="90"/>
      <c r="AX806" s="91"/>
      <c r="AY806" s="91"/>
      <c r="AZ806" s="91"/>
      <c r="BA806" s="91"/>
      <c r="BB806" s="91"/>
      <c r="BC806" s="91"/>
      <c r="BD806" s="91"/>
      <c r="BE806" s="91"/>
      <c r="BF806" s="91"/>
      <c r="BG806" s="91"/>
      <c r="BH806" s="91"/>
      <c r="BI806" s="91"/>
      <c r="BJ806" s="91"/>
    </row>
    <row r="807" spans="5:62" s="85" customFormat="1" x14ac:dyDescent="0.2">
      <c r="E807" s="86"/>
      <c r="F807" s="86"/>
      <c r="G807" s="87"/>
      <c r="J807" s="86"/>
      <c r="K807" s="86"/>
      <c r="M807" s="86"/>
      <c r="O807" s="86"/>
      <c r="P807" s="88"/>
      <c r="Q807" s="86"/>
      <c r="W807" s="86"/>
      <c r="X807" s="86"/>
      <c r="Z807" s="86"/>
      <c r="AC807" s="88"/>
      <c r="AD807" s="88"/>
      <c r="AE807" s="89"/>
      <c r="AF807" s="86"/>
      <c r="AG807" s="86"/>
      <c r="AH807" s="86"/>
      <c r="AI807" s="89"/>
      <c r="AJ807" s="89"/>
      <c r="AL807" s="87"/>
      <c r="AM807" s="86"/>
      <c r="AP807" s="87"/>
      <c r="AT807" s="90"/>
      <c r="AX807" s="91"/>
      <c r="AY807" s="91"/>
      <c r="AZ807" s="91"/>
      <c r="BA807" s="91"/>
      <c r="BB807" s="91"/>
      <c r="BC807" s="91"/>
      <c r="BD807" s="91"/>
      <c r="BE807" s="91"/>
      <c r="BF807" s="91"/>
      <c r="BG807" s="91"/>
      <c r="BH807" s="91"/>
      <c r="BI807" s="91"/>
      <c r="BJ807" s="91"/>
    </row>
    <row r="808" spans="5:62" s="85" customFormat="1" x14ac:dyDescent="0.2">
      <c r="E808" s="86"/>
      <c r="F808" s="86"/>
      <c r="G808" s="87"/>
      <c r="J808" s="86"/>
      <c r="K808" s="86"/>
      <c r="M808" s="86"/>
      <c r="O808" s="86"/>
      <c r="P808" s="88"/>
      <c r="Q808" s="86"/>
      <c r="W808" s="86"/>
      <c r="X808" s="86"/>
      <c r="Z808" s="86"/>
      <c r="AC808" s="88"/>
      <c r="AD808" s="88"/>
      <c r="AE808" s="89"/>
      <c r="AF808" s="86"/>
      <c r="AG808" s="86"/>
      <c r="AH808" s="86"/>
      <c r="AI808" s="89"/>
      <c r="AJ808" s="89"/>
      <c r="AL808" s="87"/>
      <c r="AM808" s="86"/>
      <c r="AP808" s="87"/>
      <c r="AT808" s="90"/>
      <c r="AX808" s="91"/>
      <c r="AY808" s="91"/>
      <c r="AZ808" s="91"/>
      <c r="BA808" s="91"/>
      <c r="BB808" s="91"/>
      <c r="BC808" s="91"/>
      <c r="BD808" s="91"/>
      <c r="BE808" s="91"/>
      <c r="BF808" s="91"/>
      <c r="BG808" s="91"/>
      <c r="BH808" s="91"/>
      <c r="BI808" s="91"/>
      <c r="BJ808" s="91"/>
    </row>
    <row r="809" spans="5:62" s="85" customFormat="1" x14ac:dyDescent="0.2">
      <c r="E809" s="86"/>
      <c r="F809" s="86"/>
      <c r="G809" s="87"/>
      <c r="J809" s="86"/>
      <c r="K809" s="86"/>
      <c r="M809" s="86"/>
      <c r="O809" s="86"/>
      <c r="P809" s="88"/>
      <c r="Q809" s="86"/>
      <c r="W809" s="86"/>
      <c r="X809" s="86"/>
      <c r="Z809" s="86"/>
      <c r="AC809" s="88"/>
      <c r="AD809" s="88"/>
      <c r="AE809" s="89"/>
      <c r="AF809" s="86"/>
      <c r="AG809" s="86"/>
      <c r="AH809" s="86"/>
      <c r="AI809" s="89"/>
      <c r="AJ809" s="89"/>
      <c r="AL809" s="87"/>
      <c r="AM809" s="86"/>
      <c r="AP809" s="87"/>
      <c r="AT809" s="90"/>
      <c r="AX809" s="91"/>
      <c r="AY809" s="91"/>
      <c r="AZ809" s="91"/>
      <c r="BA809" s="91"/>
      <c r="BB809" s="91"/>
      <c r="BC809" s="91"/>
      <c r="BD809" s="91"/>
      <c r="BE809" s="91"/>
      <c r="BF809" s="91"/>
      <c r="BG809" s="91"/>
      <c r="BH809" s="91"/>
      <c r="BI809" s="91"/>
      <c r="BJ809" s="91"/>
    </row>
    <row r="810" spans="5:62" s="85" customFormat="1" x14ac:dyDescent="0.2">
      <c r="E810" s="86"/>
      <c r="F810" s="86"/>
      <c r="G810" s="87"/>
      <c r="J810" s="86"/>
      <c r="K810" s="86"/>
      <c r="M810" s="86"/>
      <c r="O810" s="86"/>
      <c r="P810" s="88"/>
      <c r="Q810" s="86"/>
      <c r="W810" s="86"/>
      <c r="X810" s="86"/>
      <c r="Z810" s="86"/>
      <c r="AC810" s="88"/>
      <c r="AD810" s="88"/>
      <c r="AE810" s="89"/>
      <c r="AF810" s="86"/>
      <c r="AG810" s="86"/>
      <c r="AH810" s="86"/>
      <c r="AI810" s="89"/>
      <c r="AJ810" s="89"/>
      <c r="AL810" s="87"/>
      <c r="AM810" s="86"/>
      <c r="AP810" s="87"/>
      <c r="AT810" s="90"/>
      <c r="AX810" s="91"/>
      <c r="AY810" s="91"/>
      <c r="AZ810" s="91"/>
      <c r="BA810" s="91"/>
      <c r="BB810" s="91"/>
      <c r="BC810" s="91"/>
      <c r="BD810" s="91"/>
      <c r="BE810" s="91"/>
      <c r="BF810" s="91"/>
      <c r="BG810" s="91"/>
      <c r="BH810" s="91"/>
      <c r="BI810" s="91"/>
      <c r="BJ810" s="91"/>
    </row>
    <row r="811" spans="5:62" s="85" customFormat="1" x14ac:dyDescent="0.2">
      <c r="E811" s="86"/>
      <c r="F811" s="86"/>
      <c r="G811" s="87"/>
      <c r="J811" s="86"/>
      <c r="K811" s="86"/>
      <c r="M811" s="86"/>
      <c r="O811" s="86"/>
      <c r="P811" s="88"/>
      <c r="Q811" s="86"/>
      <c r="W811" s="86"/>
      <c r="X811" s="86"/>
      <c r="Z811" s="86"/>
      <c r="AC811" s="88"/>
      <c r="AD811" s="88"/>
      <c r="AE811" s="89"/>
      <c r="AF811" s="86"/>
      <c r="AG811" s="86"/>
      <c r="AH811" s="86"/>
      <c r="AI811" s="89"/>
      <c r="AJ811" s="89"/>
      <c r="AL811" s="87"/>
      <c r="AM811" s="86"/>
      <c r="AP811" s="87"/>
      <c r="AT811" s="90"/>
      <c r="AX811" s="91"/>
      <c r="AY811" s="91"/>
      <c r="AZ811" s="91"/>
      <c r="BA811" s="91"/>
      <c r="BB811" s="91"/>
      <c r="BC811" s="91"/>
      <c r="BD811" s="91"/>
      <c r="BE811" s="91"/>
      <c r="BF811" s="91"/>
      <c r="BG811" s="91"/>
      <c r="BH811" s="91"/>
      <c r="BI811" s="91"/>
      <c r="BJ811" s="91"/>
    </row>
    <row r="812" spans="5:62" s="85" customFormat="1" x14ac:dyDescent="0.2">
      <c r="E812" s="86"/>
      <c r="F812" s="86"/>
      <c r="G812" s="87"/>
      <c r="J812" s="86"/>
      <c r="K812" s="86"/>
      <c r="M812" s="86"/>
      <c r="O812" s="86"/>
      <c r="P812" s="88"/>
      <c r="Q812" s="86"/>
      <c r="W812" s="86"/>
      <c r="X812" s="86"/>
      <c r="Z812" s="86"/>
      <c r="AC812" s="88"/>
      <c r="AD812" s="88"/>
      <c r="AE812" s="89"/>
      <c r="AF812" s="86"/>
      <c r="AG812" s="86"/>
      <c r="AH812" s="86"/>
      <c r="AI812" s="89"/>
      <c r="AJ812" s="89"/>
      <c r="AL812" s="87"/>
      <c r="AM812" s="86"/>
      <c r="AP812" s="87"/>
      <c r="AT812" s="90"/>
      <c r="AX812" s="91"/>
      <c r="AY812" s="91"/>
      <c r="AZ812" s="91"/>
      <c r="BA812" s="91"/>
      <c r="BB812" s="91"/>
      <c r="BC812" s="91"/>
      <c r="BD812" s="91"/>
      <c r="BE812" s="91"/>
      <c r="BF812" s="91"/>
      <c r="BG812" s="91"/>
      <c r="BH812" s="91"/>
      <c r="BI812" s="91"/>
      <c r="BJ812" s="91"/>
    </row>
    <row r="813" spans="5:62" s="85" customFormat="1" x14ac:dyDescent="0.2">
      <c r="E813" s="86"/>
      <c r="F813" s="86"/>
      <c r="G813" s="87"/>
      <c r="J813" s="86"/>
      <c r="K813" s="86"/>
      <c r="M813" s="86"/>
      <c r="O813" s="86"/>
      <c r="P813" s="88"/>
      <c r="Q813" s="86"/>
      <c r="W813" s="86"/>
      <c r="X813" s="86"/>
      <c r="Z813" s="86"/>
      <c r="AC813" s="88"/>
      <c r="AD813" s="88"/>
      <c r="AE813" s="89"/>
      <c r="AF813" s="86"/>
      <c r="AG813" s="86"/>
      <c r="AH813" s="86"/>
      <c r="AI813" s="89"/>
      <c r="AJ813" s="89"/>
      <c r="AL813" s="87"/>
      <c r="AM813" s="86"/>
      <c r="AP813" s="87"/>
      <c r="AT813" s="90"/>
      <c r="AX813" s="91"/>
      <c r="AY813" s="91"/>
      <c r="AZ813" s="91"/>
      <c r="BA813" s="91"/>
      <c r="BB813" s="91"/>
      <c r="BC813" s="91"/>
      <c r="BD813" s="91"/>
      <c r="BE813" s="91"/>
      <c r="BF813" s="91"/>
      <c r="BG813" s="91"/>
      <c r="BH813" s="91"/>
      <c r="BI813" s="91"/>
      <c r="BJ813" s="91"/>
    </row>
    <row r="814" spans="5:62" s="85" customFormat="1" x14ac:dyDescent="0.2">
      <c r="E814" s="86"/>
      <c r="F814" s="86"/>
      <c r="G814" s="87"/>
      <c r="J814" s="86"/>
      <c r="K814" s="86"/>
      <c r="M814" s="86"/>
      <c r="O814" s="86"/>
      <c r="P814" s="88"/>
      <c r="Q814" s="86"/>
      <c r="W814" s="86"/>
      <c r="X814" s="86"/>
      <c r="Z814" s="86"/>
      <c r="AC814" s="88"/>
      <c r="AD814" s="88"/>
      <c r="AE814" s="89"/>
      <c r="AF814" s="86"/>
      <c r="AG814" s="86"/>
      <c r="AH814" s="86"/>
      <c r="AI814" s="89"/>
      <c r="AJ814" s="89"/>
      <c r="AL814" s="87"/>
      <c r="AM814" s="86"/>
      <c r="AP814" s="87"/>
      <c r="AT814" s="90"/>
      <c r="AX814" s="91"/>
      <c r="AY814" s="91"/>
      <c r="AZ814" s="91"/>
      <c r="BA814" s="91"/>
      <c r="BB814" s="91"/>
      <c r="BC814" s="91"/>
      <c r="BD814" s="91"/>
      <c r="BE814" s="91"/>
      <c r="BF814" s="91"/>
      <c r="BG814" s="91"/>
      <c r="BH814" s="91"/>
      <c r="BI814" s="91"/>
      <c r="BJ814" s="91"/>
    </row>
    <row r="815" spans="5:62" s="85" customFormat="1" x14ac:dyDescent="0.2">
      <c r="E815" s="86"/>
      <c r="F815" s="86"/>
      <c r="G815" s="87"/>
      <c r="J815" s="86"/>
      <c r="K815" s="86"/>
      <c r="M815" s="86"/>
      <c r="O815" s="86"/>
      <c r="P815" s="88"/>
      <c r="Q815" s="86"/>
      <c r="W815" s="86"/>
      <c r="X815" s="86"/>
      <c r="Z815" s="86"/>
      <c r="AC815" s="88"/>
      <c r="AD815" s="88"/>
      <c r="AE815" s="89"/>
      <c r="AF815" s="86"/>
      <c r="AG815" s="86"/>
      <c r="AH815" s="86"/>
      <c r="AI815" s="89"/>
      <c r="AJ815" s="89"/>
      <c r="AL815" s="87"/>
      <c r="AM815" s="86"/>
      <c r="AP815" s="87"/>
      <c r="AT815" s="90"/>
      <c r="AX815" s="91"/>
      <c r="AY815" s="91"/>
      <c r="AZ815" s="91"/>
      <c r="BA815" s="91"/>
      <c r="BB815" s="91"/>
      <c r="BC815" s="91"/>
      <c r="BD815" s="91"/>
      <c r="BE815" s="91"/>
      <c r="BF815" s="91"/>
      <c r="BG815" s="91"/>
      <c r="BH815" s="91"/>
      <c r="BI815" s="91"/>
      <c r="BJ815" s="91"/>
    </row>
    <row r="816" spans="5:62" s="85" customFormat="1" x14ac:dyDescent="0.2">
      <c r="E816" s="86"/>
      <c r="F816" s="86"/>
      <c r="G816" s="87"/>
      <c r="J816" s="86"/>
      <c r="K816" s="86"/>
      <c r="M816" s="86"/>
      <c r="O816" s="86"/>
      <c r="P816" s="88"/>
      <c r="Q816" s="86"/>
      <c r="W816" s="86"/>
      <c r="X816" s="86"/>
      <c r="Z816" s="86"/>
      <c r="AC816" s="88"/>
      <c r="AD816" s="88"/>
      <c r="AE816" s="89"/>
      <c r="AF816" s="86"/>
      <c r="AG816" s="86"/>
      <c r="AH816" s="86"/>
      <c r="AI816" s="89"/>
      <c r="AJ816" s="89"/>
      <c r="AL816" s="87"/>
      <c r="AM816" s="86"/>
      <c r="AP816" s="87"/>
      <c r="AT816" s="90"/>
      <c r="AX816" s="91"/>
      <c r="AY816" s="91"/>
      <c r="AZ816" s="91"/>
      <c r="BA816" s="91"/>
      <c r="BB816" s="91"/>
      <c r="BC816" s="91"/>
      <c r="BD816" s="91"/>
      <c r="BE816" s="91"/>
      <c r="BF816" s="91"/>
      <c r="BG816" s="91"/>
      <c r="BH816" s="91"/>
      <c r="BI816" s="91"/>
      <c r="BJ816" s="91"/>
    </row>
    <row r="817" spans="5:62" s="85" customFormat="1" x14ac:dyDescent="0.2">
      <c r="E817" s="86"/>
      <c r="F817" s="86"/>
      <c r="G817" s="87"/>
      <c r="J817" s="86"/>
      <c r="K817" s="86"/>
      <c r="M817" s="86"/>
      <c r="O817" s="86"/>
      <c r="P817" s="88"/>
      <c r="Q817" s="86"/>
      <c r="W817" s="86"/>
      <c r="X817" s="86"/>
      <c r="Z817" s="86"/>
      <c r="AC817" s="88"/>
      <c r="AD817" s="88"/>
      <c r="AE817" s="89"/>
      <c r="AF817" s="86"/>
      <c r="AG817" s="86"/>
      <c r="AH817" s="86"/>
      <c r="AI817" s="89"/>
      <c r="AJ817" s="89"/>
      <c r="AL817" s="87"/>
      <c r="AM817" s="86"/>
      <c r="AP817" s="87"/>
      <c r="AT817" s="90"/>
      <c r="AX817" s="91"/>
      <c r="AY817" s="91"/>
      <c r="AZ817" s="91"/>
      <c r="BA817" s="91"/>
      <c r="BB817" s="91"/>
      <c r="BC817" s="91"/>
      <c r="BD817" s="91"/>
      <c r="BE817" s="91"/>
      <c r="BF817" s="91"/>
      <c r="BG817" s="91"/>
      <c r="BH817" s="91"/>
      <c r="BI817" s="91"/>
      <c r="BJ817" s="91"/>
    </row>
    <row r="818" spans="5:62" s="85" customFormat="1" x14ac:dyDescent="0.2">
      <c r="E818" s="86"/>
      <c r="F818" s="86"/>
      <c r="G818" s="87"/>
      <c r="J818" s="86"/>
      <c r="K818" s="86"/>
      <c r="M818" s="86"/>
      <c r="O818" s="86"/>
      <c r="P818" s="88"/>
      <c r="Q818" s="86"/>
      <c r="W818" s="86"/>
      <c r="X818" s="86"/>
      <c r="Z818" s="86"/>
      <c r="AC818" s="88"/>
      <c r="AD818" s="88"/>
      <c r="AE818" s="89"/>
      <c r="AF818" s="86"/>
      <c r="AG818" s="86"/>
      <c r="AH818" s="86"/>
      <c r="AI818" s="89"/>
      <c r="AJ818" s="89"/>
      <c r="AL818" s="87"/>
      <c r="AM818" s="86"/>
      <c r="AP818" s="87"/>
      <c r="AT818" s="90"/>
      <c r="AX818" s="91"/>
      <c r="AY818" s="91"/>
      <c r="AZ818" s="91"/>
      <c r="BA818" s="91"/>
      <c r="BB818" s="91"/>
      <c r="BC818" s="91"/>
      <c r="BD818" s="91"/>
      <c r="BE818" s="91"/>
      <c r="BF818" s="91"/>
      <c r="BG818" s="91"/>
      <c r="BH818" s="91"/>
      <c r="BI818" s="91"/>
      <c r="BJ818" s="91"/>
    </row>
    <row r="819" spans="5:62" s="85" customFormat="1" x14ac:dyDescent="0.2">
      <c r="E819" s="86"/>
      <c r="F819" s="86"/>
      <c r="G819" s="87"/>
      <c r="J819" s="86"/>
      <c r="K819" s="86"/>
      <c r="M819" s="86"/>
      <c r="O819" s="86"/>
      <c r="P819" s="88"/>
      <c r="Q819" s="86"/>
      <c r="W819" s="86"/>
      <c r="X819" s="86"/>
      <c r="Z819" s="86"/>
      <c r="AC819" s="88"/>
      <c r="AD819" s="88"/>
      <c r="AE819" s="89"/>
      <c r="AF819" s="86"/>
      <c r="AG819" s="86"/>
      <c r="AH819" s="86"/>
      <c r="AI819" s="89"/>
      <c r="AJ819" s="89"/>
      <c r="AL819" s="87"/>
      <c r="AM819" s="86"/>
      <c r="AP819" s="87"/>
      <c r="AT819" s="90"/>
      <c r="AX819" s="91"/>
      <c r="AY819" s="91"/>
      <c r="AZ819" s="91"/>
      <c r="BA819" s="91"/>
      <c r="BB819" s="91"/>
      <c r="BC819" s="91"/>
      <c r="BD819" s="91"/>
      <c r="BE819" s="91"/>
      <c r="BF819" s="91"/>
      <c r="BG819" s="91"/>
      <c r="BH819" s="91"/>
      <c r="BI819" s="91"/>
      <c r="BJ819" s="91"/>
    </row>
    <row r="820" spans="5:62" s="85" customFormat="1" x14ac:dyDescent="0.2">
      <c r="E820" s="86"/>
      <c r="F820" s="86"/>
      <c r="G820" s="87"/>
      <c r="J820" s="86"/>
      <c r="K820" s="86"/>
      <c r="M820" s="86"/>
      <c r="O820" s="86"/>
      <c r="P820" s="88"/>
      <c r="Q820" s="86"/>
      <c r="W820" s="86"/>
      <c r="X820" s="86"/>
      <c r="Z820" s="86"/>
      <c r="AC820" s="88"/>
      <c r="AD820" s="88"/>
      <c r="AE820" s="89"/>
      <c r="AF820" s="86"/>
      <c r="AG820" s="86"/>
      <c r="AH820" s="86"/>
      <c r="AI820" s="89"/>
      <c r="AJ820" s="89"/>
      <c r="AL820" s="87"/>
      <c r="AM820" s="86"/>
      <c r="AP820" s="87"/>
      <c r="AT820" s="90"/>
      <c r="AX820" s="91"/>
      <c r="AY820" s="91"/>
      <c r="AZ820" s="91"/>
      <c r="BA820" s="91"/>
      <c r="BB820" s="91"/>
      <c r="BC820" s="91"/>
      <c r="BD820" s="91"/>
      <c r="BE820" s="91"/>
      <c r="BF820" s="91"/>
      <c r="BG820" s="91"/>
      <c r="BH820" s="91"/>
      <c r="BI820" s="91"/>
      <c r="BJ820" s="91"/>
    </row>
    <row r="821" spans="5:62" s="85" customFormat="1" x14ac:dyDescent="0.2">
      <c r="E821" s="86"/>
      <c r="F821" s="86"/>
      <c r="G821" s="87"/>
      <c r="J821" s="86"/>
      <c r="K821" s="86"/>
      <c r="M821" s="86"/>
      <c r="O821" s="86"/>
      <c r="P821" s="88"/>
      <c r="Q821" s="86"/>
      <c r="W821" s="86"/>
      <c r="X821" s="86"/>
      <c r="Z821" s="86"/>
      <c r="AC821" s="88"/>
      <c r="AD821" s="88"/>
      <c r="AE821" s="89"/>
      <c r="AF821" s="86"/>
      <c r="AG821" s="86"/>
      <c r="AH821" s="86"/>
      <c r="AI821" s="89"/>
      <c r="AJ821" s="89"/>
      <c r="AL821" s="87"/>
      <c r="AM821" s="86"/>
      <c r="AP821" s="87"/>
      <c r="AT821" s="90"/>
      <c r="AX821" s="91"/>
      <c r="AY821" s="91"/>
      <c r="AZ821" s="91"/>
      <c r="BA821" s="91"/>
      <c r="BB821" s="91"/>
      <c r="BC821" s="91"/>
      <c r="BD821" s="91"/>
      <c r="BE821" s="91"/>
      <c r="BF821" s="91"/>
      <c r="BG821" s="91"/>
      <c r="BH821" s="91"/>
      <c r="BI821" s="91"/>
      <c r="BJ821" s="91"/>
    </row>
    <row r="822" spans="5:62" s="85" customFormat="1" x14ac:dyDescent="0.2">
      <c r="E822" s="86"/>
      <c r="F822" s="86"/>
      <c r="G822" s="87"/>
      <c r="J822" s="86"/>
      <c r="K822" s="86"/>
      <c r="M822" s="86"/>
      <c r="O822" s="86"/>
      <c r="P822" s="88"/>
      <c r="Q822" s="86"/>
      <c r="W822" s="86"/>
      <c r="X822" s="86"/>
      <c r="Z822" s="86"/>
      <c r="AC822" s="88"/>
      <c r="AD822" s="88"/>
      <c r="AE822" s="89"/>
      <c r="AF822" s="86"/>
      <c r="AG822" s="86"/>
      <c r="AH822" s="86"/>
      <c r="AI822" s="89"/>
      <c r="AJ822" s="89"/>
      <c r="AL822" s="87"/>
      <c r="AM822" s="86"/>
      <c r="AP822" s="87"/>
      <c r="AT822" s="90"/>
      <c r="AX822" s="91"/>
      <c r="AY822" s="91"/>
      <c r="AZ822" s="91"/>
      <c r="BA822" s="91"/>
      <c r="BB822" s="91"/>
      <c r="BC822" s="91"/>
      <c r="BD822" s="91"/>
      <c r="BE822" s="91"/>
      <c r="BF822" s="91"/>
      <c r="BG822" s="91"/>
      <c r="BH822" s="91"/>
      <c r="BI822" s="91"/>
      <c r="BJ822" s="91"/>
    </row>
    <row r="823" spans="5:62" s="85" customFormat="1" x14ac:dyDescent="0.2">
      <c r="E823" s="86"/>
      <c r="F823" s="86"/>
      <c r="G823" s="87"/>
      <c r="J823" s="86"/>
      <c r="K823" s="86"/>
      <c r="M823" s="86"/>
      <c r="O823" s="86"/>
      <c r="P823" s="88"/>
      <c r="Q823" s="86"/>
      <c r="W823" s="86"/>
      <c r="X823" s="86"/>
      <c r="Z823" s="86"/>
      <c r="AC823" s="88"/>
      <c r="AD823" s="88"/>
      <c r="AE823" s="89"/>
      <c r="AF823" s="86"/>
      <c r="AG823" s="86"/>
      <c r="AH823" s="86"/>
      <c r="AI823" s="89"/>
      <c r="AJ823" s="89"/>
      <c r="AL823" s="87"/>
      <c r="AM823" s="86"/>
      <c r="AP823" s="87"/>
      <c r="AT823" s="90"/>
      <c r="AX823" s="91"/>
      <c r="AY823" s="91"/>
      <c r="AZ823" s="91"/>
      <c r="BA823" s="91"/>
      <c r="BB823" s="91"/>
      <c r="BC823" s="91"/>
      <c r="BD823" s="91"/>
      <c r="BE823" s="91"/>
      <c r="BF823" s="91"/>
      <c r="BG823" s="91"/>
      <c r="BH823" s="91"/>
      <c r="BI823" s="91"/>
      <c r="BJ823" s="91"/>
    </row>
    <row r="824" spans="5:62" s="85" customFormat="1" x14ac:dyDescent="0.2">
      <c r="E824" s="86"/>
      <c r="F824" s="86"/>
      <c r="G824" s="87"/>
      <c r="J824" s="86"/>
      <c r="K824" s="86"/>
      <c r="M824" s="86"/>
      <c r="O824" s="86"/>
      <c r="P824" s="88"/>
      <c r="Q824" s="86"/>
      <c r="W824" s="86"/>
      <c r="X824" s="86"/>
      <c r="Z824" s="86"/>
      <c r="AC824" s="88"/>
      <c r="AD824" s="88"/>
      <c r="AE824" s="89"/>
      <c r="AF824" s="86"/>
      <c r="AG824" s="86"/>
      <c r="AH824" s="86"/>
      <c r="AI824" s="89"/>
      <c r="AJ824" s="89"/>
      <c r="AL824" s="87"/>
      <c r="AM824" s="86"/>
      <c r="AP824" s="87"/>
      <c r="AT824" s="90"/>
      <c r="AX824" s="91"/>
      <c r="AY824" s="91"/>
      <c r="AZ824" s="91"/>
      <c r="BA824" s="91"/>
      <c r="BB824" s="91"/>
      <c r="BC824" s="91"/>
      <c r="BD824" s="91"/>
      <c r="BE824" s="91"/>
      <c r="BF824" s="91"/>
      <c r="BG824" s="91"/>
      <c r="BH824" s="91"/>
      <c r="BI824" s="91"/>
      <c r="BJ824" s="91"/>
    </row>
    <row r="825" spans="5:62" s="85" customFormat="1" x14ac:dyDescent="0.2">
      <c r="E825" s="86"/>
      <c r="F825" s="86"/>
      <c r="G825" s="87"/>
      <c r="J825" s="86"/>
      <c r="K825" s="86"/>
      <c r="M825" s="86"/>
      <c r="O825" s="86"/>
      <c r="P825" s="88"/>
      <c r="Q825" s="86"/>
      <c r="W825" s="86"/>
      <c r="X825" s="86"/>
      <c r="Z825" s="86"/>
      <c r="AC825" s="88"/>
      <c r="AD825" s="88"/>
      <c r="AE825" s="89"/>
      <c r="AF825" s="86"/>
      <c r="AG825" s="86"/>
      <c r="AH825" s="86"/>
      <c r="AI825" s="89"/>
      <c r="AJ825" s="89"/>
      <c r="AL825" s="87"/>
      <c r="AM825" s="86"/>
      <c r="AP825" s="87"/>
      <c r="AT825" s="90"/>
      <c r="AX825" s="91"/>
      <c r="AY825" s="91"/>
      <c r="AZ825" s="91"/>
      <c r="BA825" s="91"/>
      <c r="BB825" s="91"/>
      <c r="BC825" s="91"/>
      <c r="BD825" s="91"/>
      <c r="BE825" s="91"/>
      <c r="BF825" s="91"/>
      <c r="BG825" s="91"/>
      <c r="BH825" s="91"/>
      <c r="BI825" s="91"/>
      <c r="BJ825" s="91"/>
    </row>
    <row r="826" spans="5:62" s="85" customFormat="1" x14ac:dyDescent="0.2">
      <c r="E826" s="86"/>
      <c r="F826" s="86"/>
      <c r="G826" s="87"/>
      <c r="J826" s="86"/>
      <c r="K826" s="86"/>
      <c r="M826" s="86"/>
      <c r="O826" s="86"/>
      <c r="P826" s="88"/>
      <c r="Q826" s="86"/>
      <c r="W826" s="86"/>
      <c r="X826" s="86"/>
      <c r="Z826" s="86"/>
      <c r="AC826" s="88"/>
      <c r="AD826" s="88"/>
      <c r="AE826" s="89"/>
      <c r="AF826" s="86"/>
      <c r="AG826" s="86"/>
      <c r="AH826" s="86"/>
      <c r="AI826" s="89"/>
      <c r="AJ826" s="89"/>
      <c r="AL826" s="87"/>
      <c r="AM826" s="86"/>
      <c r="AP826" s="87"/>
      <c r="AT826" s="90"/>
      <c r="AX826" s="91"/>
      <c r="AY826" s="91"/>
      <c r="AZ826" s="91"/>
      <c r="BA826" s="91"/>
      <c r="BB826" s="91"/>
      <c r="BC826" s="91"/>
      <c r="BD826" s="91"/>
      <c r="BE826" s="91"/>
      <c r="BF826" s="91"/>
      <c r="BG826" s="91"/>
      <c r="BH826" s="91"/>
      <c r="BI826" s="91"/>
      <c r="BJ826" s="91"/>
    </row>
    <row r="827" spans="5:62" s="85" customFormat="1" x14ac:dyDescent="0.2">
      <c r="E827" s="86"/>
      <c r="F827" s="86"/>
      <c r="G827" s="87"/>
      <c r="J827" s="86"/>
      <c r="K827" s="86"/>
      <c r="M827" s="86"/>
      <c r="O827" s="86"/>
      <c r="P827" s="88"/>
      <c r="Q827" s="86"/>
      <c r="W827" s="86"/>
      <c r="X827" s="86"/>
      <c r="Z827" s="86"/>
      <c r="AC827" s="88"/>
      <c r="AD827" s="88"/>
      <c r="AE827" s="89"/>
      <c r="AF827" s="86"/>
      <c r="AG827" s="86"/>
      <c r="AH827" s="86"/>
      <c r="AI827" s="89"/>
      <c r="AJ827" s="89"/>
      <c r="AL827" s="87"/>
      <c r="AM827" s="86"/>
      <c r="AP827" s="87"/>
      <c r="AT827" s="90"/>
      <c r="AX827" s="91"/>
      <c r="AY827" s="91"/>
      <c r="AZ827" s="91"/>
      <c r="BA827" s="91"/>
      <c r="BB827" s="91"/>
      <c r="BC827" s="91"/>
      <c r="BD827" s="91"/>
      <c r="BE827" s="91"/>
      <c r="BF827" s="91"/>
      <c r="BG827" s="91"/>
      <c r="BH827" s="91"/>
      <c r="BI827" s="91"/>
      <c r="BJ827" s="91"/>
    </row>
    <row r="828" spans="5:62" s="85" customFormat="1" x14ac:dyDescent="0.2">
      <c r="E828" s="86"/>
      <c r="F828" s="86"/>
      <c r="G828" s="87"/>
      <c r="J828" s="86"/>
      <c r="K828" s="86"/>
      <c r="M828" s="86"/>
      <c r="O828" s="86"/>
      <c r="P828" s="88"/>
      <c r="Q828" s="86"/>
      <c r="W828" s="86"/>
      <c r="X828" s="86"/>
      <c r="Z828" s="86"/>
      <c r="AC828" s="88"/>
      <c r="AD828" s="88"/>
      <c r="AE828" s="89"/>
      <c r="AF828" s="86"/>
      <c r="AG828" s="86"/>
      <c r="AH828" s="86"/>
      <c r="AI828" s="89"/>
      <c r="AJ828" s="89"/>
      <c r="AL828" s="87"/>
      <c r="AM828" s="86"/>
      <c r="AP828" s="87"/>
      <c r="AT828" s="90"/>
      <c r="AX828" s="91"/>
      <c r="AY828" s="91"/>
      <c r="AZ828" s="91"/>
      <c r="BA828" s="91"/>
      <c r="BB828" s="91"/>
      <c r="BC828" s="91"/>
      <c r="BD828" s="91"/>
      <c r="BE828" s="91"/>
      <c r="BF828" s="91"/>
      <c r="BG828" s="91"/>
      <c r="BH828" s="91"/>
      <c r="BI828" s="91"/>
      <c r="BJ828" s="91"/>
    </row>
    <row r="829" spans="5:62" s="85" customFormat="1" x14ac:dyDescent="0.2">
      <c r="E829" s="86"/>
      <c r="F829" s="86"/>
      <c r="G829" s="87"/>
      <c r="J829" s="86"/>
      <c r="K829" s="86"/>
      <c r="M829" s="86"/>
      <c r="O829" s="86"/>
      <c r="P829" s="88"/>
      <c r="Q829" s="86"/>
      <c r="W829" s="86"/>
      <c r="X829" s="86"/>
      <c r="Z829" s="86"/>
      <c r="AC829" s="88"/>
      <c r="AD829" s="88"/>
      <c r="AE829" s="89"/>
      <c r="AF829" s="86"/>
      <c r="AG829" s="86"/>
      <c r="AH829" s="86"/>
      <c r="AI829" s="89"/>
      <c r="AJ829" s="89"/>
      <c r="AL829" s="87"/>
      <c r="AM829" s="86"/>
      <c r="AP829" s="87"/>
      <c r="AT829" s="90"/>
      <c r="AX829" s="91"/>
      <c r="AY829" s="91"/>
      <c r="AZ829" s="91"/>
      <c r="BA829" s="91"/>
      <c r="BB829" s="91"/>
      <c r="BC829" s="91"/>
      <c r="BD829" s="91"/>
      <c r="BE829" s="91"/>
      <c r="BF829" s="91"/>
      <c r="BG829" s="91"/>
      <c r="BH829" s="91"/>
      <c r="BI829" s="91"/>
      <c r="BJ829" s="91"/>
    </row>
    <row r="830" spans="5:62" s="85" customFormat="1" x14ac:dyDescent="0.2">
      <c r="E830" s="86"/>
      <c r="F830" s="86"/>
      <c r="G830" s="87"/>
      <c r="J830" s="86"/>
      <c r="K830" s="86"/>
      <c r="M830" s="86"/>
      <c r="O830" s="86"/>
      <c r="P830" s="88"/>
      <c r="Q830" s="86"/>
      <c r="W830" s="86"/>
      <c r="X830" s="86"/>
      <c r="Z830" s="86"/>
      <c r="AC830" s="88"/>
      <c r="AD830" s="88"/>
      <c r="AE830" s="89"/>
      <c r="AF830" s="86"/>
      <c r="AG830" s="86"/>
      <c r="AH830" s="86"/>
      <c r="AI830" s="89"/>
      <c r="AJ830" s="89"/>
      <c r="AL830" s="87"/>
      <c r="AM830" s="86"/>
      <c r="AP830" s="87"/>
      <c r="AT830" s="90"/>
      <c r="AX830" s="91"/>
      <c r="AY830" s="91"/>
      <c r="AZ830" s="91"/>
      <c r="BA830" s="91"/>
      <c r="BB830" s="91"/>
      <c r="BC830" s="91"/>
      <c r="BD830" s="91"/>
      <c r="BE830" s="91"/>
      <c r="BF830" s="91"/>
      <c r="BG830" s="91"/>
      <c r="BH830" s="91"/>
      <c r="BI830" s="91"/>
      <c r="BJ830" s="91"/>
    </row>
    <row r="831" spans="5:62" s="85" customFormat="1" x14ac:dyDescent="0.2">
      <c r="E831" s="86"/>
      <c r="F831" s="86"/>
      <c r="G831" s="87"/>
      <c r="J831" s="86"/>
      <c r="K831" s="86"/>
      <c r="M831" s="86"/>
      <c r="O831" s="86"/>
      <c r="P831" s="88"/>
      <c r="Q831" s="86"/>
      <c r="W831" s="86"/>
      <c r="X831" s="86"/>
      <c r="Z831" s="86"/>
      <c r="AC831" s="88"/>
      <c r="AD831" s="88"/>
      <c r="AE831" s="89"/>
      <c r="AF831" s="86"/>
      <c r="AG831" s="86"/>
      <c r="AH831" s="86"/>
      <c r="AI831" s="89"/>
      <c r="AJ831" s="89"/>
      <c r="AL831" s="87"/>
      <c r="AM831" s="86"/>
      <c r="AP831" s="87"/>
      <c r="AT831" s="90"/>
      <c r="AX831" s="91"/>
      <c r="AY831" s="91"/>
      <c r="AZ831" s="91"/>
      <c r="BA831" s="91"/>
      <c r="BB831" s="91"/>
      <c r="BC831" s="91"/>
      <c r="BD831" s="91"/>
      <c r="BE831" s="91"/>
      <c r="BF831" s="91"/>
      <c r="BG831" s="91"/>
      <c r="BH831" s="91"/>
      <c r="BI831" s="91"/>
      <c r="BJ831" s="91"/>
    </row>
    <row r="832" spans="5:62" s="85" customFormat="1" x14ac:dyDescent="0.2">
      <c r="E832" s="86"/>
      <c r="F832" s="86"/>
      <c r="G832" s="87"/>
      <c r="J832" s="86"/>
      <c r="K832" s="86"/>
      <c r="M832" s="86"/>
      <c r="O832" s="86"/>
      <c r="P832" s="88"/>
      <c r="Q832" s="86"/>
      <c r="W832" s="86"/>
      <c r="X832" s="86"/>
      <c r="Z832" s="86"/>
      <c r="AC832" s="88"/>
      <c r="AD832" s="88"/>
      <c r="AE832" s="89"/>
      <c r="AF832" s="86"/>
      <c r="AG832" s="86"/>
      <c r="AH832" s="86"/>
      <c r="AI832" s="89"/>
      <c r="AJ832" s="89"/>
      <c r="AL832" s="87"/>
      <c r="AM832" s="86"/>
      <c r="AP832" s="87"/>
      <c r="AT832" s="90"/>
      <c r="AX832" s="91"/>
      <c r="AY832" s="91"/>
      <c r="AZ832" s="91"/>
      <c r="BA832" s="91"/>
      <c r="BB832" s="91"/>
      <c r="BC832" s="91"/>
      <c r="BD832" s="91"/>
      <c r="BE832" s="91"/>
      <c r="BF832" s="91"/>
      <c r="BG832" s="91"/>
      <c r="BH832" s="91"/>
      <c r="BI832" s="91"/>
      <c r="BJ832" s="91"/>
    </row>
    <row r="833" spans="5:62" s="85" customFormat="1" x14ac:dyDescent="0.2">
      <c r="E833" s="86"/>
      <c r="F833" s="86"/>
      <c r="G833" s="87"/>
      <c r="J833" s="86"/>
      <c r="K833" s="86"/>
      <c r="M833" s="86"/>
      <c r="O833" s="86"/>
      <c r="P833" s="88"/>
      <c r="Q833" s="86"/>
      <c r="W833" s="86"/>
      <c r="X833" s="86"/>
      <c r="Z833" s="86"/>
      <c r="AC833" s="88"/>
      <c r="AD833" s="88"/>
      <c r="AE833" s="89"/>
      <c r="AF833" s="86"/>
      <c r="AG833" s="86"/>
      <c r="AH833" s="86"/>
      <c r="AI833" s="89"/>
      <c r="AJ833" s="89"/>
      <c r="AL833" s="87"/>
      <c r="AM833" s="86"/>
      <c r="AP833" s="87"/>
      <c r="AT833" s="90"/>
      <c r="AX833" s="91"/>
      <c r="AY833" s="91"/>
      <c r="AZ833" s="91"/>
      <c r="BA833" s="91"/>
      <c r="BB833" s="91"/>
      <c r="BC833" s="91"/>
      <c r="BD833" s="91"/>
      <c r="BE833" s="91"/>
      <c r="BF833" s="91"/>
      <c r="BG833" s="91"/>
      <c r="BH833" s="91"/>
      <c r="BI833" s="91"/>
      <c r="BJ833" s="91"/>
    </row>
    <row r="834" spans="5:62" s="85" customFormat="1" x14ac:dyDescent="0.2">
      <c r="E834" s="86"/>
      <c r="F834" s="86"/>
      <c r="G834" s="87"/>
      <c r="J834" s="86"/>
      <c r="K834" s="86"/>
      <c r="M834" s="86"/>
      <c r="O834" s="86"/>
      <c r="P834" s="88"/>
      <c r="Q834" s="86"/>
      <c r="W834" s="86"/>
      <c r="X834" s="86"/>
      <c r="Z834" s="86"/>
      <c r="AC834" s="88"/>
      <c r="AD834" s="88"/>
      <c r="AE834" s="89"/>
      <c r="AF834" s="86"/>
      <c r="AG834" s="86"/>
      <c r="AH834" s="86"/>
      <c r="AI834" s="89"/>
      <c r="AJ834" s="89"/>
      <c r="AL834" s="87"/>
      <c r="AM834" s="86"/>
      <c r="AP834" s="87"/>
      <c r="AT834" s="90"/>
      <c r="AX834" s="91"/>
      <c r="AY834" s="91"/>
      <c r="AZ834" s="91"/>
      <c r="BA834" s="91"/>
      <c r="BB834" s="91"/>
      <c r="BC834" s="91"/>
      <c r="BD834" s="91"/>
      <c r="BE834" s="91"/>
      <c r="BF834" s="91"/>
      <c r="BG834" s="91"/>
      <c r="BH834" s="91"/>
      <c r="BI834" s="91"/>
      <c r="BJ834" s="91"/>
    </row>
    <row r="835" spans="5:62" s="85" customFormat="1" x14ac:dyDescent="0.2">
      <c r="E835" s="86"/>
      <c r="F835" s="86"/>
      <c r="G835" s="87"/>
      <c r="J835" s="86"/>
      <c r="K835" s="86"/>
      <c r="M835" s="86"/>
      <c r="O835" s="86"/>
      <c r="P835" s="88"/>
      <c r="Q835" s="86"/>
      <c r="W835" s="86"/>
      <c r="X835" s="86"/>
      <c r="Z835" s="86"/>
      <c r="AC835" s="88"/>
      <c r="AD835" s="88"/>
      <c r="AE835" s="89"/>
      <c r="AF835" s="86"/>
      <c r="AG835" s="86"/>
      <c r="AH835" s="86"/>
      <c r="AI835" s="89"/>
      <c r="AJ835" s="89"/>
      <c r="AL835" s="87"/>
      <c r="AM835" s="86"/>
      <c r="AP835" s="87"/>
      <c r="AT835" s="90"/>
      <c r="AX835" s="91"/>
      <c r="AY835" s="91"/>
      <c r="AZ835" s="91"/>
      <c r="BA835" s="91"/>
      <c r="BB835" s="91"/>
      <c r="BC835" s="91"/>
      <c r="BD835" s="91"/>
      <c r="BE835" s="91"/>
      <c r="BF835" s="91"/>
      <c r="BG835" s="91"/>
      <c r="BH835" s="91"/>
      <c r="BI835" s="91"/>
      <c r="BJ835" s="91"/>
    </row>
    <row r="836" spans="5:62" s="85" customFormat="1" x14ac:dyDescent="0.2">
      <c r="E836" s="86"/>
      <c r="F836" s="86"/>
      <c r="G836" s="87"/>
      <c r="J836" s="86"/>
      <c r="K836" s="86"/>
      <c r="M836" s="86"/>
      <c r="O836" s="86"/>
      <c r="P836" s="88"/>
      <c r="Q836" s="86"/>
      <c r="W836" s="86"/>
      <c r="X836" s="86"/>
      <c r="Z836" s="86"/>
      <c r="AC836" s="88"/>
      <c r="AD836" s="88"/>
      <c r="AE836" s="89"/>
      <c r="AF836" s="86"/>
      <c r="AG836" s="86"/>
      <c r="AH836" s="86"/>
      <c r="AI836" s="89"/>
      <c r="AJ836" s="89"/>
      <c r="AL836" s="87"/>
      <c r="AM836" s="86"/>
      <c r="AP836" s="87"/>
      <c r="AT836" s="90"/>
      <c r="AX836" s="91"/>
      <c r="AY836" s="91"/>
      <c r="AZ836" s="91"/>
      <c r="BA836" s="91"/>
      <c r="BB836" s="91"/>
      <c r="BC836" s="91"/>
      <c r="BD836" s="91"/>
      <c r="BE836" s="91"/>
      <c r="BF836" s="91"/>
      <c r="BG836" s="91"/>
      <c r="BH836" s="91"/>
      <c r="BI836" s="91"/>
      <c r="BJ836" s="91"/>
    </row>
    <row r="837" spans="5:62" s="85" customFormat="1" x14ac:dyDescent="0.2">
      <c r="E837" s="86"/>
      <c r="F837" s="86"/>
      <c r="G837" s="87"/>
      <c r="J837" s="86"/>
      <c r="K837" s="86"/>
      <c r="M837" s="86"/>
      <c r="O837" s="86"/>
      <c r="P837" s="88"/>
      <c r="Q837" s="86"/>
      <c r="W837" s="86"/>
      <c r="X837" s="86"/>
      <c r="Z837" s="86"/>
      <c r="AC837" s="88"/>
      <c r="AD837" s="88"/>
      <c r="AE837" s="89"/>
      <c r="AF837" s="86"/>
      <c r="AG837" s="86"/>
      <c r="AH837" s="86"/>
      <c r="AI837" s="89"/>
      <c r="AJ837" s="89"/>
      <c r="AL837" s="87"/>
      <c r="AM837" s="86"/>
      <c r="AP837" s="87"/>
      <c r="AT837" s="90"/>
      <c r="AX837" s="91"/>
      <c r="AY837" s="91"/>
      <c r="AZ837" s="91"/>
      <c r="BA837" s="91"/>
      <c r="BB837" s="91"/>
      <c r="BC837" s="91"/>
      <c r="BD837" s="91"/>
      <c r="BE837" s="91"/>
      <c r="BF837" s="91"/>
      <c r="BG837" s="91"/>
      <c r="BH837" s="91"/>
      <c r="BI837" s="91"/>
      <c r="BJ837" s="91"/>
    </row>
    <row r="838" spans="5:62" s="85" customFormat="1" x14ac:dyDescent="0.2">
      <c r="E838" s="86"/>
      <c r="F838" s="86"/>
      <c r="G838" s="87"/>
      <c r="J838" s="86"/>
      <c r="K838" s="86"/>
      <c r="M838" s="86"/>
      <c r="O838" s="86"/>
      <c r="P838" s="88"/>
      <c r="Q838" s="86"/>
      <c r="W838" s="86"/>
      <c r="X838" s="86"/>
      <c r="Z838" s="86"/>
      <c r="AC838" s="88"/>
      <c r="AD838" s="88"/>
      <c r="AE838" s="89"/>
      <c r="AF838" s="86"/>
      <c r="AG838" s="86"/>
      <c r="AH838" s="86"/>
      <c r="AI838" s="89"/>
      <c r="AJ838" s="89"/>
      <c r="AL838" s="87"/>
      <c r="AM838" s="86"/>
      <c r="AP838" s="87"/>
      <c r="AT838" s="90"/>
      <c r="AX838" s="91"/>
      <c r="AY838" s="91"/>
      <c r="AZ838" s="91"/>
      <c r="BA838" s="91"/>
      <c r="BB838" s="91"/>
      <c r="BC838" s="91"/>
      <c r="BD838" s="91"/>
      <c r="BE838" s="91"/>
      <c r="BF838" s="91"/>
      <c r="BG838" s="91"/>
      <c r="BH838" s="91"/>
      <c r="BI838" s="91"/>
      <c r="BJ838" s="91"/>
    </row>
    <row r="839" spans="5:62" s="85" customFormat="1" x14ac:dyDescent="0.2">
      <c r="E839" s="86"/>
      <c r="F839" s="86"/>
      <c r="G839" s="87"/>
      <c r="J839" s="86"/>
      <c r="K839" s="86"/>
      <c r="M839" s="86"/>
      <c r="O839" s="86"/>
      <c r="P839" s="88"/>
      <c r="Q839" s="86"/>
      <c r="W839" s="86"/>
      <c r="X839" s="86"/>
      <c r="Z839" s="86"/>
      <c r="AC839" s="88"/>
      <c r="AD839" s="88"/>
      <c r="AE839" s="89"/>
      <c r="AF839" s="86"/>
      <c r="AG839" s="86"/>
      <c r="AH839" s="86"/>
      <c r="AI839" s="89"/>
      <c r="AJ839" s="89"/>
      <c r="AL839" s="87"/>
      <c r="AM839" s="86"/>
      <c r="AP839" s="87"/>
      <c r="AT839" s="90"/>
      <c r="AX839" s="91"/>
      <c r="AY839" s="91"/>
      <c r="AZ839" s="91"/>
      <c r="BA839" s="91"/>
      <c r="BB839" s="91"/>
      <c r="BC839" s="91"/>
      <c r="BD839" s="91"/>
      <c r="BE839" s="91"/>
      <c r="BF839" s="91"/>
      <c r="BG839" s="91"/>
      <c r="BH839" s="91"/>
      <c r="BI839" s="91"/>
      <c r="BJ839" s="91"/>
    </row>
    <row r="840" spans="5:62" s="85" customFormat="1" x14ac:dyDescent="0.2">
      <c r="E840" s="86"/>
      <c r="F840" s="86"/>
      <c r="G840" s="87"/>
      <c r="J840" s="86"/>
      <c r="K840" s="86"/>
      <c r="M840" s="86"/>
      <c r="O840" s="86"/>
      <c r="P840" s="88"/>
      <c r="Q840" s="86"/>
      <c r="W840" s="86"/>
      <c r="X840" s="86"/>
      <c r="Z840" s="86"/>
      <c r="AC840" s="88"/>
      <c r="AD840" s="88"/>
      <c r="AE840" s="89"/>
      <c r="AF840" s="86"/>
      <c r="AG840" s="86"/>
      <c r="AH840" s="86"/>
      <c r="AI840" s="89"/>
      <c r="AJ840" s="89"/>
      <c r="AL840" s="87"/>
      <c r="AM840" s="86"/>
      <c r="AP840" s="87"/>
      <c r="AT840" s="90"/>
      <c r="AX840" s="91"/>
      <c r="AY840" s="91"/>
      <c r="AZ840" s="91"/>
      <c r="BA840" s="91"/>
      <c r="BB840" s="91"/>
      <c r="BC840" s="91"/>
      <c r="BD840" s="91"/>
      <c r="BE840" s="91"/>
      <c r="BF840" s="91"/>
      <c r="BG840" s="91"/>
      <c r="BH840" s="91"/>
      <c r="BI840" s="91"/>
      <c r="BJ840" s="91"/>
    </row>
    <row r="841" spans="5:62" s="85" customFormat="1" x14ac:dyDescent="0.2">
      <c r="E841" s="86"/>
      <c r="F841" s="86"/>
      <c r="G841" s="87"/>
      <c r="J841" s="86"/>
      <c r="K841" s="86"/>
      <c r="M841" s="86"/>
      <c r="O841" s="86"/>
      <c r="P841" s="88"/>
      <c r="Q841" s="86"/>
      <c r="W841" s="86"/>
      <c r="X841" s="86"/>
      <c r="Z841" s="86"/>
      <c r="AC841" s="88"/>
      <c r="AD841" s="88"/>
      <c r="AE841" s="89"/>
      <c r="AF841" s="86"/>
      <c r="AG841" s="86"/>
      <c r="AH841" s="86"/>
      <c r="AI841" s="89"/>
      <c r="AJ841" s="89"/>
      <c r="AL841" s="87"/>
      <c r="AM841" s="86"/>
      <c r="AP841" s="87"/>
      <c r="AT841" s="90"/>
      <c r="AX841" s="91"/>
      <c r="AY841" s="91"/>
      <c r="AZ841" s="91"/>
      <c r="BA841" s="91"/>
      <c r="BB841" s="91"/>
      <c r="BC841" s="91"/>
      <c r="BD841" s="91"/>
      <c r="BE841" s="91"/>
      <c r="BF841" s="91"/>
      <c r="BG841" s="91"/>
      <c r="BH841" s="91"/>
      <c r="BI841" s="91"/>
      <c r="BJ841" s="91"/>
    </row>
    <row r="842" spans="5:62" s="85" customFormat="1" x14ac:dyDescent="0.2">
      <c r="E842" s="86"/>
      <c r="F842" s="86"/>
      <c r="G842" s="87"/>
      <c r="J842" s="86"/>
      <c r="K842" s="86"/>
      <c r="M842" s="86"/>
      <c r="O842" s="86"/>
      <c r="P842" s="88"/>
      <c r="Q842" s="86"/>
      <c r="W842" s="86"/>
      <c r="X842" s="86"/>
      <c r="Z842" s="86"/>
      <c r="AC842" s="88"/>
      <c r="AD842" s="88"/>
      <c r="AE842" s="89"/>
      <c r="AF842" s="86"/>
      <c r="AG842" s="86"/>
      <c r="AH842" s="86"/>
      <c r="AI842" s="89"/>
      <c r="AJ842" s="89"/>
      <c r="AL842" s="87"/>
      <c r="AM842" s="86"/>
      <c r="AP842" s="87"/>
      <c r="AT842" s="90"/>
      <c r="AX842" s="91"/>
      <c r="AY842" s="91"/>
      <c r="AZ842" s="91"/>
      <c r="BA842" s="91"/>
      <c r="BB842" s="91"/>
      <c r="BC842" s="91"/>
      <c r="BD842" s="91"/>
      <c r="BE842" s="91"/>
      <c r="BF842" s="91"/>
      <c r="BG842" s="91"/>
      <c r="BH842" s="91"/>
      <c r="BI842" s="91"/>
      <c r="BJ842" s="91"/>
    </row>
    <row r="843" spans="5:62" s="85" customFormat="1" x14ac:dyDescent="0.2">
      <c r="E843" s="86"/>
      <c r="F843" s="86"/>
      <c r="G843" s="87"/>
      <c r="J843" s="86"/>
      <c r="K843" s="86"/>
      <c r="M843" s="86"/>
      <c r="O843" s="86"/>
      <c r="P843" s="88"/>
      <c r="Q843" s="86"/>
      <c r="W843" s="86"/>
      <c r="X843" s="86"/>
      <c r="Z843" s="86"/>
      <c r="AC843" s="88"/>
      <c r="AD843" s="88"/>
      <c r="AE843" s="89"/>
      <c r="AF843" s="86"/>
      <c r="AG843" s="86"/>
      <c r="AH843" s="86"/>
      <c r="AI843" s="89"/>
      <c r="AJ843" s="89"/>
      <c r="AL843" s="87"/>
      <c r="AM843" s="86"/>
      <c r="AP843" s="87"/>
      <c r="AT843" s="90"/>
      <c r="AX843" s="91"/>
      <c r="AY843" s="91"/>
      <c r="AZ843" s="91"/>
      <c r="BA843" s="91"/>
      <c r="BB843" s="91"/>
      <c r="BC843" s="91"/>
      <c r="BD843" s="91"/>
      <c r="BE843" s="91"/>
      <c r="BF843" s="91"/>
      <c r="BG843" s="91"/>
      <c r="BH843" s="91"/>
      <c r="BI843" s="91"/>
      <c r="BJ843" s="91"/>
    </row>
    <row r="844" spans="5:62" s="85" customFormat="1" x14ac:dyDescent="0.2">
      <c r="E844" s="86"/>
      <c r="F844" s="86"/>
      <c r="G844" s="87"/>
      <c r="J844" s="86"/>
      <c r="K844" s="86"/>
      <c r="M844" s="86"/>
      <c r="O844" s="86"/>
      <c r="P844" s="88"/>
      <c r="Q844" s="86"/>
      <c r="W844" s="86"/>
      <c r="X844" s="86"/>
      <c r="Z844" s="86"/>
      <c r="AC844" s="88"/>
      <c r="AD844" s="88"/>
      <c r="AE844" s="89"/>
      <c r="AF844" s="86"/>
      <c r="AG844" s="86"/>
      <c r="AH844" s="86"/>
      <c r="AI844" s="89"/>
      <c r="AJ844" s="89"/>
      <c r="AL844" s="87"/>
      <c r="AM844" s="86"/>
      <c r="AP844" s="87"/>
      <c r="AT844" s="90"/>
      <c r="AX844" s="91"/>
      <c r="AY844" s="91"/>
      <c r="AZ844" s="91"/>
      <c r="BA844" s="91"/>
      <c r="BB844" s="91"/>
      <c r="BC844" s="91"/>
      <c r="BD844" s="91"/>
      <c r="BE844" s="91"/>
      <c r="BF844" s="91"/>
      <c r="BG844" s="91"/>
      <c r="BH844" s="91"/>
      <c r="BI844" s="91"/>
      <c r="BJ844" s="91"/>
    </row>
    <row r="845" spans="5:62" s="85" customFormat="1" x14ac:dyDescent="0.2">
      <c r="E845" s="86"/>
      <c r="F845" s="86"/>
      <c r="G845" s="87"/>
      <c r="J845" s="86"/>
      <c r="K845" s="86"/>
      <c r="M845" s="86"/>
      <c r="O845" s="86"/>
      <c r="P845" s="88"/>
      <c r="Q845" s="86"/>
      <c r="W845" s="86"/>
      <c r="X845" s="86"/>
      <c r="Z845" s="86"/>
      <c r="AC845" s="88"/>
      <c r="AD845" s="88"/>
      <c r="AE845" s="89"/>
      <c r="AF845" s="86"/>
      <c r="AG845" s="86"/>
      <c r="AH845" s="86"/>
      <c r="AI845" s="89"/>
      <c r="AJ845" s="89"/>
      <c r="AL845" s="87"/>
      <c r="AM845" s="86"/>
      <c r="AP845" s="87"/>
      <c r="AT845" s="90"/>
      <c r="AX845" s="91"/>
      <c r="AY845" s="91"/>
      <c r="AZ845" s="91"/>
      <c r="BA845" s="91"/>
      <c r="BB845" s="91"/>
      <c r="BC845" s="91"/>
      <c r="BD845" s="91"/>
      <c r="BE845" s="91"/>
      <c r="BF845" s="91"/>
      <c r="BG845" s="91"/>
      <c r="BH845" s="91"/>
      <c r="BI845" s="91"/>
      <c r="BJ845" s="91"/>
    </row>
    <row r="846" spans="5:62" s="85" customFormat="1" x14ac:dyDescent="0.2">
      <c r="E846" s="86"/>
      <c r="F846" s="86"/>
      <c r="G846" s="87"/>
      <c r="J846" s="86"/>
      <c r="K846" s="86"/>
      <c r="M846" s="86"/>
      <c r="O846" s="86"/>
      <c r="P846" s="88"/>
      <c r="Q846" s="86"/>
      <c r="W846" s="86"/>
      <c r="X846" s="86"/>
      <c r="Z846" s="86"/>
      <c r="AC846" s="88"/>
      <c r="AD846" s="88"/>
      <c r="AE846" s="89"/>
      <c r="AF846" s="86"/>
      <c r="AG846" s="86"/>
      <c r="AH846" s="86"/>
      <c r="AI846" s="89"/>
      <c r="AJ846" s="89"/>
      <c r="AL846" s="87"/>
      <c r="AM846" s="86"/>
      <c r="AP846" s="87"/>
      <c r="AT846" s="90"/>
      <c r="AX846" s="91"/>
      <c r="AY846" s="91"/>
      <c r="AZ846" s="91"/>
      <c r="BA846" s="91"/>
      <c r="BB846" s="91"/>
      <c r="BC846" s="91"/>
      <c r="BD846" s="91"/>
      <c r="BE846" s="91"/>
      <c r="BF846" s="91"/>
      <c r="BG846" s="91"/>
      <c r="BH846" s="91"/>
      <c r="BI846" s="91"/>
      <c r="BJ846" s="91"/>
    </row>
    <row r="847" spans="5:62" s="85" customFormat="1" x14ac:dyDescent="0.2">
      <c r="E847" s="86"/>
      <c r="F847" s="86"/>
      <c r="G847" s="87"/>
      <c r="J847" s="86"/>
      <c r="K847" s="86"/>
      <c r="M847" s="86"/>
      <c r="O847" s="86"/>
      <c r="P847" s="88"/>
      <c r="Q847" s="86"/>
      <c r="W847" s="86"/>
      <c r="X847" s="86"/>
      <c r="Z847" s="86"/>
      <c r="AC847" s="88"/>
      <c r="AD847" s="88"/>
      <c r="AE847" s="89"/>
      <c r="AF847" s="86"/>
      <c r="AG847" s="86"/>
      <c r="AH847" s="86"/>
      <c r="AI847" s="89"/>
      <c r="AJ847" s="89"/>
      <c r="AL847" s="87"/>
      <c r="AM847" s="86"/>
      <c r="AP847" s="87"/>
      <c r="AT847" s="90"/>
      <c r="AX847" s="91"/>
      <c r="AY847" s="91"/>
      <c r="AZ847" s="91"/>
      <c r="BA847" s="91"/>
      <c r="BB847" s="91"/>
      <c r="BC847" s="91"/>
      <c r="BD847" s="91"/>
      <c r="BE847" s="91"/>
      <c r="BF847" s="91"/>
      <c r="BG847" s="91"/>
      <c r="BH847" s="91"/>
      <c r="BI847" s="91"/>
      <c r="BJ847" s="91"/>
    </row>
    <row r="848" spans="5:62" s="85" customFormat="1" x14ac:dyDescent="0.2">
      <c r="E848" s="86"/>
      <c r="F848" s="86"/>
      <c r="G848" s="87"/>
      <c r="J848" s="86"/>
      <c r="K848" s="86"/>
      <c r="M848" s="86"/>
      <c r="O848" s="86"/>
      <c r="P848" s="88"/>
      <c r="Q848" s="86"/>
      <c r="W848" s="86"/>
      <c r="X848" s="86"/>
      <c r="Z848" s="86"/>
      <c r="AC848" s="88"/>
      <c r="AD848" s="88"/>
      <c r="AE848" s="89"/>
      <c r="AF848" s="86"/>
      <c r="AG848" s="86"/>
      <c r="AH848" s="86"/>
      <c r="AI848" s="89"/>
      <c r="AJ848" s="89"/>
      <c r="AL848" s="87"/>
      <c r="AM848" s="86"/>
      <c r="AP848" s="87"/>
      <c r="AT848" s="90"/>
      <c r="AX848" s="91"/>
      <c r="AY848" s="91"/>
      <c r="AZ848" s="91"/>
      <c r="BA848" s="91"/>
      <c r="BB848" s="91"/>
      <c r="BC848" s="91"/>
      <c r="BD848" s="91"/>
      <c r="BE848" s="91"/>
      <c r="BF848" s="91"/>
      <c r="BG848" s="91"/>
      <c r="BH848" s="91"/>
      <c r="BI848" s="91"/>
      <c r="BJ848" s="91"/>
    </row>
    <row r="849" spans="5:62" s="85" customFormat="1" x14ac:dyDescent="0.2">
      <c r="E849" s="86"/>
      <c r="F849" s="86"/>
      <c r="G849" s="87"/>
      <c r="J849" s="86"/>
      <c r="K849" s="86"/>
      <c r="M849" s="86"/>
      <c r="O849" s="86"/>
      <c r="P849" s="88"/>
      <c r="Q849" s="86"/>
      <c r="W849" s="86"/>
      <c r="X849" s="86"/>
      <c r="Z849" s="86"/>
      <c r="AC849" s="88"/>
      <c r="AD849" s="88"/>
      <c r="AE849" s="89"/>
      <c r="AF849" s="86"/>
      <c r="AG849" s="86"/>
      <c r="AH849" s="86"/>
      <c r="AI849" s="89"/>
      <c r="AJ849" s="89"/>
      <c r="AL849" s="87"/>
      <c r="AM849" s="86"/>
      <c r="AP849" s="87"/>
      <c r="AT849" s="90"/>
      <c r="AX849" s="91"/>
      <c r="AY849" s="91"/>
      <c r="AZ849" s="91"/>
      <c r="BA849" s="91"/>
      <c r="BB849" s="91"/>
      <c r="BC849" s="91"/>
      <c r="BD849" s="91"/>
      <c r="BE849" s="91"/>
      <c r="BF849" s="91"/>
      <c r="BG849" s="91"/>
      <c r="BH849" s="91"/>
      <c r="BI849" s="91"/>
      <c r="BJ849" s="91"/>
    </row>
    <row r="850" spans="5:62" s="85" customFormat="1" x14ac:dyDescent="0.2">
      <c r="E850" s="86"/>
      <c r="F850" s="86"/>
      <c r="G850" s="87"/>
      <c r="J850" s="86"/>
      <c r="K850" s="86"/>
      <c r="M850" s="86"/>
      <c r="O850" s="86"/>
      <c r="P850" s="88"/>
      <c r="Q850" s="86"/>
      <c r="W850" s="86"/>
      <c r="X850" s="86"/>
      <c r="Z850" s="86"/>
      <c r="AC850" s="88"/>
      <c r="AD850" s="88"/>
      <c r="AE850" s="89"/>
      <c r="AF850" s="86"/>
      <c r="AG850" s="86"/>
      <c r="AH850" s="86"/>
      <c r="AI850" s="89"/>
      <c r="AJ850" s="89"/>
      <c r="AL850" s="87"/>
      <c r="AM850" s="86"/>
      <c r="AP850" s="87"/>
      <c r="AT850" s="90"/>
      <c r="AX850" s="91"/>
      <c r="AY850" s="91"/>
      <c r="AZ850" s="91"/>
      <c r="BA850" s="91"/>
      <c r="BB850" s="91"/>
      <c r="BC850" s="91"/>
      <c r="BD850" s="91"/>
      <c r="BE850" s="91"/>
      <c r="BF850" s="91"/>
      <c r="BG850" s="91"/>
      <c r="BH850" s="91"/>
      <c r="BI850" s="91"/>
      <c r="BJ850" s="91"/>
    </row>
    <row r="851" spans="5:62" s="85" customFormat="1" x14ac:dyDescent="0.2">
      <c r="E851" s="86"/>
      <c r="F851" s="86"/>
      <c r="G851" s="87"/>
      <c r="J851" s="86"/>
      <c r="K851" s="86"/>
      <c r="M851" s="86"/>
      <c r="O851" s="86"/>
      <c r="P851" s="88"/>
      <c r="Q851" s="86"/>
      <c r="W851" s="86"/>
      <c r="X851" s="86"/>
      <c r="Z851" s="86"/>
      <c r="AC851" s="88"/>
      <c r="AD851" s="88"/>
      <c r="AE851" s="89"/>
      <c r="AF851" s="86"/>
      <c r="AG851" s="86"/>
      <c r="AH851" s="86"/>
      <c r="AI851" s="89"/>
      <c r="AJ851" s="89"/>
      <c r="AL851" s="87"/>
      <c r="AM851" s="86"/>
      <c r="AP851" s="87"/>
      <c r="AT851" s="90"/>
      <c r="AX851" s="91"/>
      <c r="AY851" s="91"/>
      <c r="AZ851" s="91"/>
      <c r="BA851" s="91"/>
      <c r="BB851" s="91"/>
      <c r="BC851" s="91"/>
      <c r="BD851" s="91"/>
      <c r="BE851" s="91"/>
      <c r="BF851" s="91"/>
      <c r="BG851" s="91"/>
      <c r="BH851" s="91"/>
      <c r="BI851" s="91"/>
      <c r="BJ851" s="91"/>
    </row>
    <row r="852" spans="5:62" s="85" customFormat="1" x14ac:dyDescent="0.2">
      <c r="E852" s="86"/>
      <c r="F852" s="86"/>
      <c r="G852" s="87"/>
      <c r="J852" s="86"/>
      <c r="K852" s="86"/>
      <c r="M852" s="86"/>
      <c r="O852" s="86"/>
      <c r="P852" s="88"/>
      <c r="Q852" s="86"/>
      <c r="W852" s="86"/>
      <c r="X852" s="86"/>
      <c r="Z852" s="86"/>
      <c r="AC852" s="88"/>
      <c r="AD852" s="88"/>
      <c r="AE852" s="89"/>
      <c r="AF852" s="86"/>
      <c r="AG852" s="86"/>
      <c r="AH852" s="86"/>
      <c r="AI852" s="89"/>
      <c r="AJ852" s="89"/>
      <c r="AL852" s="87"/>
      <c r="AM852" s="86"/>
      <c r="AP852" s="87"/>
      <c r="AT852" s="90"/>
      <c r="AX852" s="91"/>
      <c r="AY852" s="91"/>
      <c r="AZ852" s="91"/>
      <c r="BA852" s="91"/>
      <c r="BB852" s="91"/>
      <c r="BC852" s="91"/>
      <c r="BD852" s="91"/>
      <c r="BE852" s="91"/>
      <c r="BF852" s="91"/>
      <c r="BG852" s="91"/>
      <c r="BH852" s="91"/>
      <c r="BI852" s="91"/>
      <c r="BJ852" s="91"/>
    </row>
    <row r="853" spans="5:62" s="85" customFormat="1" x14ac:dyDescent="0.2">
      <c r="E853" s="86"/>
      <c r="F853" s="86"/>
      <c r="G853" s="87"/>
      <c r="J853" s="86"/>
      <c r="K853" s="86"/>
      <c r="M853" s="86"/>
      <c r="O853" s="86"/>
      <c r="P853" s="88"/>
      <c r="Q853" s="86"/>
      <c r="W853" s="86"/>
      <c r="X853" s="86"/>
      <c r="Z853" s="86"/>
      <c r="AC853" s="88"/>
      <c r="AD853" s="88"/>
      <c r="AE853" s="89"/>
      <c r="AF853" s="86"/>
      <c r="AG853" s="86"/>
      <c r="AH853" s="86"/>
      <c r="AI853" s="89"/>
      <c r="AJ853" s="89"/>
      <c r="AL853" s="87"/>
      <c r="AM853" s="86"/>
      <c r="AP853" s="87"/>
      <c r="AT853" s="90"/>
      <c r="AX853" s="91"/>
      <c r="AY853" s="91"/>
      <c r="AZ853" s="91"/>
      <c r="BA853" s="91"/>
      <c r="BB853" s="91"/>
      <c r="BC853" s="91"/>
      <c r="BD853" s="91"/>
      <c r="BE853" s="91"/>
      <c r="BF853" s="91"/>
      <c r="BG853" s="91"/>
      <c r="BH853" s="91"/>
      <c r="BI853" s="91"/>
      <c r="BJ853" s="91"/>
    </row>
    <row r="854" spans="5:62" s="85" customFormat="1" x14ac:dyDescent="0.2">
      <c r="E854" s="86"/>
      <c r="F854" s="86"/>
      <c r="G854" s="87"/>
      <c r="J854" s="86"/>
      <c r="K854" s="86"/>
      <c r="M854" s="86"/>
      <c r="O854" s="86"/>
      <c r="P854" s="88"/>
      <c r="Q854" s="86"/>
      <c r="W854" s="86"/>
      <c r="X854" s="86"/>
      <c r="Z854" s="86"/>
      <c r="AC854" s="88"/>
      <c r="AD854" s="88"/>
      <c r="AE854" s="89"/>
      <c r="AF854" s="86"/>
      <c r="AG854" s="86"/>
      <c r="AH854" s="86"/>
      <c r="AI854" s="89"/>
      <c r="AJ854" s="89"/>
      <c r="AL854" s="87"/>
      <c r="AM854" s="86"/>
      <c r="AP854" s="87"/>
      <c r="AT854" s="90"/>
      <c r="AX854" s="91"/>
      <c r="AY854" s="91"/>
      <c r="AZ854" s="91"/>
      <c r="BA854" s="91"/>
      <c r="BB854" s="91"/>
      <c r="BC854" s="91"/>
      <c r="BD854" s="91"/>
      <c r="BE854" s="91"/>
      <c r="BF854" s="91"/>
      <c r="BG854" s="91"/>
      <c r="BH854" s="91"/>
      <c r="BI854" s="91"/>
      <c r="BJ854" s="91"/>
    </row>
    <row r="855" spans="5:62" s="85" customFormat="1" x14ac:dyDescent="0.2">
      <c r="E855" s="86"/>
      <c r="F855" s="86"/>
      <c r="G855" s="87"/>
      <c r="J855" s="86"/>
      <c r="K855" s="86"/>
      <c r="M855" s="86"/>
      <c r="O855" s="86"/>
      <c r="P855" s="88"/>
      <c r="Q855" s="86"/>
      <c r="W855" s="86"/>
      <c r="X855" s="86"/>
      <c r="Z855" s="86"/>
      <c r="AC855" s="88"/>
      <c r="AD855" s="88"/>
      <c r="AE855" s="89"/>
      <c r="AF855" s="86"/>
      <c r="AG855" s="86"/>
      <c r="AH855" s="86"/>
      <c r="AI855" s="89"/>
      <c r="AJ855" s="89"/>
      <c r="AL855" s="87"/>
      <c r="AM855" s="86"/>
      <c r="AP855" s="87"/>
      <c r="AT855" s="90"/>
      <c r="AX855" s="91"/>
      <c r="AY855" s="91"/>
      <c r="AZ855" s="91"/>
      <c r="BA855" s="91"/>
      <c r="BB855" s="91"/>
      <c r="BC855" s="91"/>
      <c r="BD855" s="91"/>
      <c r="BE855" s="91"/>
      <c r="BF855" s="91"/>
      <c r="BG855" s="91"/>
      <c r="BH855" s="91"/>
      <c r="BI855" s="91"/>
      <c r="BJ855" s="91"/>
    </row>
    <row r="856" spans="5:62" s="85" customFormat="1" x14ac:dyDescent="0.2">
      <c r="E856" s="86"/>
      <c r="F856" s="86"/>
      <c r="G856" s="87"/>
      <c r="J856" s="86"/>
      <c r="K856" s="86"/>
      <c r="M856" s="86"/>
      <c r="O856" s="86"/>
      <c r="P856" s="88"/>
      <c r="Q856" s="86"/>
      <c r="W856" s="86"/>
      <c r="X856" s="86"/>
      <c r="Z856" s="86"/>
      <c r="AC856" s="88"/>
      <c r="AD856" s="88"/>
      <c r="AE856" s="89"/>
      <c r="AF856" s="86"/>
      <c r="AG856" s="86"/>
      <c r="AH856" s="86"/>
      <c r="AI856" s="89"/>
      <c r="AJ856" s="89"/>
      <c r="AL856" s="87"/>
      <c r="AM856" s="86"/>
      <c r="AP856" s="87"/>
      <c r="AT856" s="90"/>
      <c r="AX856" s="91"/>
      <c r="AY856" s="91"/>
      <c r="AZ856" s="91"/>
      <c r="BA856" s="91"/>
      <c r="BB856" s="91"/>
      <c r="BC856" s="91"/>
      <c r="BD856" s="91"/>
      <c r="BE856" s="91"/>
      <c r="BF856" s="91"/>
      <c r="BG856" s="91"/>
      <c r="BH856" s="91"/>
      <c r="BI856" s="91"/>
      <c r="BJ856" s="91"/>
    </row>
    <row r="857" spans="5:62" s="85" customFormat="1" x14ac:dyDescent="0.2">
      <c r="E857" s="86"/>
      <c r="F857" s="86"/>
      <c r="G857" s="87"/>
      <c r="J857" s="86"/>
      <c r="K857" s="86"/>
      <c r="M857" s="86"/>
      <c r="O857" s="86"/>
      <c r="P857" s="88"/>
      <c r="Q857" s="86"/>
      <c r="W857" s="86"/>
      <c r="X857" s="86"/>
      <c r="Z857" s="86"/>
      <c r="AC857" s="88"/>
      <c r="AD857" s="88"/>
      <c r="AE857" s="89"/>
      <c r="AF857" s="86"/>
      <c r="AG857" s="86"/>
      <c r="AH857" s="86"/>
      <c r="AI857" s="89"/>
      <c r="AJ857" s="89"/>
      <c r="AL857" s="87"/>
      <c r="AM857" s="86"/>
      <c r="AP857" s="87"/>
      <c r="AT857" s="90"/>
      <c r="AX857" s="91"/>
      <c r="AY857" s="91"/>
      <c r="AZ857" s="91"/>
      <c r="BA857" s="91"/>
      <c r="BB857" s="91"/>
      <c r="BC857" s="91"/>
      <c r="BD857" s="91"/>
      <c r="BE857" s="91"/>
      <c r="BF857" s="91"/>
      <c r="BG857" s="91"/>
      <c r="BH857" s="91"/>
      <c r="BI857" s="91"/>
      <c r="BJ857" s="91"/>
    </row>
    <row r="858" spans="5:62" s="85" customFormat="1" x14ac:dyDescent="0.2">
      <c r="E858" s="86"/>
      <c r="F858" s="86"/>
      <c r="G858" s="87"/>
      <c r="J858" s="86"/>
      <c r="K858" s="86"/>
      <c r="M858" s="86"/>
      <c r="O858" s="86"/>
      <c r="P858" s="88"/>
      <c r="Q858" s="86"/>
      <c r="W858" s="86"/>
      <c r="X858" s="86"/>
      <c r="Z858" s="86"/>
      <c r="AC858" s="88"/>
      <c r="AD858" s="88"/>
      <c r="AE858" s="89"/>
      <c r="AF858" s="86"/>
      <c r="AG858" s="86"/>
      <c r="AH858" s="86"/>
      <c r="AI858" s="89"/>
      <c r="AJ858" s="89"/>
      <c r="AL858" s="87"/>
      <c r="AM858" s="86"/>
      <c r="AP858" s="87"/>
      <c r="AT858" s="90"/>
      <c r="AX858" s="91"/>
      <c r="AY858" s="91"/>
      <c r="AZ858" s="91"/>
      <c r="BA858" s="91"/>
      <c r="BB858" s="91"/>
      <c r="BC858" s="91"/>
      <c r="BD858" s="91"/>
      <c r="BE858" s="91"/>
      <c r="BF858" s="91"/>
      <c r="BG858" s="91"/>
      <c r="BH858" s="91"/>
      <c r="BI858" s="91"/>
      <c r="BJ858" s="91"/>
    </row>
    <row r="859" spans="5:62" s="85" customFormat="1" x14ac:dyDescent="0.2">
      <c r="E859" s="86"/>
      <c r="F859" s="86"/>
      <c r="G859" s="87"/>
      <c r="J859" s="86"/>
      <c r="K859" s="86"/>
      <c r="M859" s="86"/>
      <c r="O859" s="86"/>
      <c r="P859" s="88"/>
      <c r="Q859" s="86"/>
      <c r="W859" s="86"/>
      <c r="X859" s="86"/>
      <c r="Z859" s="86"/>
      <c r="AC859" s="88"/>
      <c r="AD859" s="88"/>
      <c r="AE859" s="89"/>
      <c r="AF859" s="86"/>
      <c r="AG859" s="86"/>
      <c r="AH859" s="86"/>
      <c r="AI859" s="89"/>
      <c r="AJ859" s="89"/>
      <c r="AL859" s="87"/>
      <c r="AM859" s="86"/>
      <c r="AP859" s="87"/>
      <c r="AT859" s="90"/>
      <c r="AX859" s="91"/>
      <c r="AY859" s="91"/>
      <c r="AZ859" s="91"/>
      <c r="BA859" s="91"/>
      <c r="BB859" s="91"/>
      <c r="BC859" s="91"/>
      <c r="BD859" s="91"/>
      <c r="BE859" s="91"/>
      <c r="BF859" s="91"/>
      <c r="BG859" s="91"/>
      <c r="BH859" s="91"/>
      <c r="BI859" s="91"/>
      <c r="BJ859" s="91"/>
    </row>
    <row r="860" spans="5:62" s="85" customFormat="1" x14ac:dyDescent="0.2">
      <c r="E860" s="86"/>
      <c r="F860" s="86"/>
      <c r="G860" s="87"/>
      <c r="J860" s="86"/>
      <c r="K860" s="86"/>
      <c r="M860" s="86"/>
      <c r="O860" s="86"/>
      <c r="P860" s="88"/>
      <c r="Q860" s="86"/>
      <c r="W860" s="86"/>
      <c r="X860" s="86"/>
      <c r="Z860" s="86"/>
      <c r="AC860" s="88"/>
      <c r="AD860" s="88"/>
      <c r="AE860" s="89"/>
      <c r="AF860" s="86"/>
      <c r="AG860" s="86"/>
      <c r="AH860" s="86"/>
      <c r="AI860" s="89"/>
      <c r="AJ860" s="89"/>
      <c r="AL860" s="87"/>
      <c r="AM860" s="86"/>
      <c r="AP860" s="87"/>
      <c r="AT860" s="90"/>
      <c r="AX860" s="91"/>
      <c r="AY860" s="91"/>
      <c r="AZ860" s="91"/>
      <c r="BA860" s="91"/>
      <c r="BB860" s="91"/>
      <c r="BC860" s="91"/>
      <c r="BD860" s="91"/>
      <c r="BE860" s="91"/>
      <c r="BF860" s="91"/>
      <c r="BG860" s="91"/>
      <c r="BH860" s="91"/>
      <c r="BI860" s="91"/>
      <c r="BJ860" s="91"/>
    </row>
  </sheetData>
  <dataConsolidate/>
  <mergeCells count="7">
    <mergeCell ref="AN18:AO18"/>
    <mergeCell ref="B13:H13"/>
    <mergeCell ref="B14:H14"/>
    <mergeCell ref="B15:H15"/>
    <mergeCell ref="AX16:BC16"/>
    <mergeCell ref="AS17:AW17"/>
    <mergeCell ref="E17:F17"/>
  </mergeCells>
  <phoneticPr fontId="0" type="noConversion"/>
  <dataValidations count="21">
    <dataValidation type="custom" showInputMessage="1" showErrorMessage="1" errorTitle="Error" error="Formulae cannot be modified." sqref="AE19:AE116 AI19:AJ116">
      <formula1>""</formula1>
    </dataValidation>
    <dataValidation type="list" allowBlank="1" showInputMessage="1" showErrorMessage="1" errorTitle="Error" error="Please select a valid boost control regime from the drop-down list." sqref="AB19:AB116">
      <formula1>Valid_boostcontrol</formula1>
    </dataValidation>
    <dataValidation type="date" allowBlank="1" showInputMessage="1" showErrorMessage="1" errorTitle="Error" error="The date of modelling must be within the last ten years." sqref="AL19:AL116">
      <formula1>TODAY()-3650</formula1>
      <formula2>TODAY()</formula2>
    </dataValidation>
    <dataValidation type="whole" allowBlank="1" showInputMessage="1" showErrorMessage="1" errorTitle="Error" error="Number of deemed RECs must be a whole number." sqref="AN19:AO116">
      <formula1>1</formula1>
      <formula2>50</formula2>
    </dataValidation>
    <dataValidation type="custom" allowBlank="1" showInputMessage="1" showErrorMessage="1" errorTitle="Error" error="Formulae cannot be modified." sqref="AX19:AY116 BD19:BJ116">
      <formula1>""</formula1>
    </dataValidation>
    <dataValidation type="custom" allowBlank="1" showInputMessage="1" showErrorMessage="1" sqref="AZ19:BC116">
      <formula1>""</formula1>
    </dataValidation>
    <dataValidation type="decimal" operator="greaterThanOrEqual" allowBlank="1" showInputMessage="1" showErrorMessage="1" errorTitle="Error" error="Minimum delivery temperature is 45°C." sqref="AM19:AM116">
      <formula1>45</formula1>
    </dataValidation>
    <dataValidation type="date" allowBlank="1" showInputMessage="1" showErrorMessage="1" errorTitle="Error" error="The date of STC eligibility must be within the last ten years." sqref="AP19:AP116">
      <formula1>TODAY()-3650</formula1>
      <formula2>TODAY()</formula2>
    </dataValidation>
    <dataValidation allowBlank="1" showInputMessage="1" showErrorMessage="1" errorTitle="Error" error="The date of certification must be within the last twenty years." sqref="Z19:AA116"/>
    <dataValidation type="list" allowBlank="1" showInputMessage="1" showErrorMessage="1" errorTitle="Error" error="Please select a valid supplementary power supply type from the drop-down list." sqref="V19:V116">
      <formula1>Valid_supppowersupply</formula1>
    </dataValidation>
    <dataValidation type="decimal" allowBlank="1" showInputMessage="1" showErrorMessage="1" errorTitle="Error" error="System flowrate must be between 0.01 and 50 litres/min." sqref="U19:U116">
      <formula1>0.01</formula1>
      <formula2>50</formula2>
    </dataValidation>
    <dataValidation type="list" allowBlank="1" showInputMessage="1" showErrorMessage="1" errorTitle="Error" error="Please select a valid peak load power from the drop-down list." sqref="W19:W116">
      <formula1>Valid_peakload</formula1>
    </dataValidation>
    <dataValidation type="list" allowBlank="1" showInputMessage="1" showErrorMessage="1" errorTitle="Error" error="Please select a valid system type from the drop-down list." sqref="H19:H116">
      <formula1>Valid_systype</formula1>
    </dataValidation>
    <dataValidation type="list" allowBlank="1" showInputMessage="1" showErrorMessage="1" sqref="E19:E116">
      <formula1>Valid_NV</formula1>
    </dataValidation>
    <dataValidation type="date" allowBlank="1" showInputMessage="1" showErrorMessage="1" errorTitle="Error" error="The date of certification must be within the last ten years." sqref="G19:G116">
      <formula1>TODAY()-3650</formula1>
      <formula2>TODAY()</formula2>
    </dataValidation>
    <dataValidation type="decimal" allowBlank="1" showInputMessage="1" showErrorMessage="1" errorTitle="Error" error="Total collector aperture must be between 0.1 and 500 m^2." sqref="O19:O116">
      <formula1>0.1</formula1>
      <formula2>500</formula2>
    </dataValidation>
    <dataValidation type="whole" allowBlank="1" showInputMessage="1" showErrorMessage="1" sqref="J19:J116">
      <formula1>0</formula1>
      <formula2>5</formula2>
    </dataValidation>
    <dataValidation type="whole" allowBlank="1" showInputMessage="1" showErrorMessage="1" errorTitle="Error" error="Number of in-series tanks must be between 1 and 50." sqref="Q19:Q116">
      <formula1>0</formula1>
      <formula2>50</formula2>
    </dataValidation>
    <dataValidation allowBlank="1" showInputMessage="1" showErrorMessage="1" errorTitle="Error" error="Volume of in-series tanks must be between 1 and 700 litres." sqref="R19:R116"/>
    <dataValidation allowBlank="1" showInputMessage="1" showErrorMessage="1" errorTitle="Error" error="Please select a valid booster type from the drop-down list." sqref="T19:T116"/>
    <dataValidation type="list" allowBlank="1" showInputMessage="1" showErrorMessage="1" errorTitle="Error" error="Please select a valid collector type from the drop-down list. Contact Sustainability Victoria if collector type is not listed." sqref="N19:N116">
      <formula1>"Flat plate, Evacuated tube, Other"</formula1>
    </dataValidation>
  </dataValidations>
  <pageMargins left="0.75" right="0.75" top="1" bottom="1" header="0.5" footer="0.5"/>
  <pageSetup paperSize="9" orientation="portrait" verticalDpi="300" r:id="rId1"/>
  <headerFooter alignWithMargins="0"/>
  <cellWatches>
    <cellWatch r="G48"/>
  </cellWatches>
  <drawing r:id="rId2"/>
  <extLst>
    <ext xmlns:x14="http://schemas.microsoft.com/office/spreadsheetml/2009/9/main" uri="{CCE6A557-97BC-4b89-ADB6-D9C93CAAB3DF}">
      <x14:dataValidations xmlns:xm="http://schemas.microsoft.com/office/excel/2006/main" count="3">
        <x14:dataValidation type="list" allowBlank="1" showInputMessage="1" showErrorMessage="1" errorTitle="Error" error="Please select a valid system type from the drop-down list.">
          <x14:formula1>
            <xm:f>References!$AJ$2:$AJ$5</xm:f>
          </x14:formula1>
          <xm:sqref>B20:B114</xm:sqref>
        </x14:dataValidation>
        <x14:dataValidation type="list" errorStyle="information" allowBlank="1" showInputMessage="1" showErrorMessage="1" errorTitle="Error" error="Please select a valid booster type from the drop-down list.">
          <x14:formula1>
            <xm:f>References!$T$2:$T$3</xm:f>
          </x14:formula1>
          <xm:sqref>S19:S116</xm:sqref>
        </x14:dataValidation>
        <x14:dataValidation type="list" allowBlank="1" showInputMessage="1" showErrorMessage="1" errorTitle="Error" error="Please select a valid system type from the drop-down list.">
          <x14:formula1>
            <xm:f>References!$AJ$2:$AJ$4</xm:f>
          </x14:formula1>
          <xm:sqref>B19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
  <sheetViews>
    <sheetView showGridLines="0" workbookViewId="0">
      <selection activeCell="I29" sqref="I29"/>
    </sheetView>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x14ac:dyDescent="0.2">
      <c r="B1" s="62" t="s">
        <v>126</v>
      </c>
      <c r="C1" s="62"/>
      <c r="D1" s="70"/>
      <c r="E1" s="70"/>
      <c r="F1" s="70"/>
    </row>
    <row r="2" spans="2:6" x14ac:dyDescent="0.2">
      <c r="B2" s="62" t="s">
        <v>127</v>
      </c>
      <c r="C2" s="62"/>
      <c r="D2" s="70"/>
      <c r="E2" s="70"/>
      <c r="F2" s="70"/>
    </row>
    <row r="3" spans="2:6" x14ac:dyDescent="0.2">
      <c r="B3" s="63"/>
      <c r="C3" s="63"/>
      <c r="D3" s="71"/>
      <c r="E3" s="71"/>
      <c r="F3" s="71"/>
    </row>
    <row r="4" spans="2:6" ht="51" x14ac:dyDescent="0.2">
      <c r="B4" s="63" t="s">
        <v>128</v>
      </c>
      <c r="C4" s="63"/>
      <c r="D4" s="71"/>
      <c r="E4" s="71"/>
      <c r="F4" s="71"/>
    </row>
    <row r="5" spans="2:6" x14ac:dyDescent="0.2">
      <c r="B5" s="63"/>
      <c r="C5" s="63"/>
      <c r="D5" s="71"/>
      <c r="E5" s="71"/>
      <c r="F5" s="71"/>
    </row>
    <row r="6" spans="2:6" x14ac:dyDescent="0.2">
      <c r="B6" s="62" t="s">
        <v>129</v>
      </c>
      <c r="C6" s="62"/>
      <c r="D6" s="70"/>
      <c r="E6" s="70" t="s">
        <v>130</v>
      </c>
      <c r="F6" s="70" t="s">
        <v>131</v>
      </c>
    </row>
    <row r="7" spans="2:6" ht="13.5" thickBot="1" x14ac:dyDescent="0.25">
      <c r="B7" s="63"/>
      <c r="C7" s="63"/>
      <c r="D7" s="71"/>
      <c r="E7" s="71"/>
      <c r="F7" s="71"/>
    </row>
    <row r="8" spans="2:6" ht="38.25" x14ac:dyDescent="0.2">
      <c r="B8" s="64" t="s">
        <v>132</v>
      </c>
      <c r="C8" s="65"/>
      <c r="D8" s="72"/>
      <c r="E8" s="72">
        <v>1</v>
      </c>
      <c r="F8" s="73"/>
    </row>
    <row r="9" spans="2:6" ht="26.25" thickBot="1" x14ac:dyDescent="0.25">
      <c r="B9" s="66"/>
      <c r="C9" s="67"/>
      <c r="D9" s="74"/>
      <c r="E9" s="75" t="s">
        <v>133</v>
      </c>
      <c r="F9" s="76" t="s">
        <v>134</v>
      </c>
    </row>
    <row r="10" spans="2:6" x14ac:dyDescent="0.2">
      <c r="B10" s="63"/>
      <c r="C10" s="63"/>
      <c r="D10" s="71"/>
      <c r="E10" s="71"/>
      <c r="F10" s="71"/>
    </row>
    <row r="11" spans="2:6" x14ac:dyDescent="0.2">
      <c r="B11" s="63"/>
      <c r="C11" s="63"/>
      <c r="D11" s="71"/>
      <c r="E11" s="71"/>
      <c r="F11" s="71"/>
    </row>
    <row r="12" spans="2:6" x14ac:dyDescent="0.2">
      <c r="B12" s="62" t="s">
        <v>135</v>
      </c>
      <c r="C12" s="62"/>
      <c r="D12" s="70"/>
      <c r="E12" s="70"/>
      <c r="F12" s="70"/>
    </row>
    <row r="13" spans="2:6" ht="13.5" thickBot="1" x14ac:dyDescent="0.25">
      <c r="B13" s="63"/>
      <c r="C13" s="63"/>
      <c r="D13" s="71"/>
      <c r="E13" s="71"/>
      <c r="F13" s="71"/>
    </row>
    <row r="14" spans="2:6" ht="51.75" thickBot="1" x14ac:dyDescent="0.25">
      <c r="B14" s="68" t="s">
        <v>136</v>
      </c>
      <c r="C14" s="69"/>
      <c r="D14" s="77"/>
      <c r="E14" s="77" t="s">
        <v>137</v>
      </c>
      <c r="F14" s="78" t="s">
        <v>134</v>
      </c>
    </row>
    <row r="15" spans="2:6" ht="13.5" thickBot="1" x14ac:dyDescent="0.25">
      <c r="B15" s="63"/>
      <c r="C15" s="63"/>
      <c r="D15" s="71"/>
      <c r="E15" s="71"/>
      <c r="F15" s="71"/>
    </row>
    <row r="16" spans="2:6" ht="39" thickBot="1" x14ac:dyDescent="0.25">
      <c r="B16" s="68" t="s">
        <v>138</v>
      </c>
      <c r="C16" s="69"/>
      <c r="D16" s="77"/>
      <c r="E16" s="77">
        <v>31</v>
      </c>
      <c r="F16" s="78" t="s">
        <v>134</v>
      </c>
    </row>
    <row r="17" spans="2:6" x14ac:dyDescent="0.2">
      <c r="B17" s="63"/>
      <c r="C17" s="63"/>
      <c r="D17" s="71"/>
      <c r="E17" s="71"/>
      <c r="F17" s="71"/>
    </row>
  </sheetData>
  <sheetProtection password="B660" sheet="1" objects="1" scenarios="1"/>
  <hyperlinks>
    <hyperlink ref="E9" location="'input data'!B8:B107" display="'input data'!B8:B10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11" sqref="B11"/>
    </sheetView>
  </sheetViews>
  <sheetFormatPr defaultRowHeight="14.25" x14ac:dyDescent="0.2"/>
  <cols>
    <col min="1" max="1" width="10" style="102" customWidth="1"/>
    <col min="2" max="2" width="63.5703125" style="102" customWidth="1"/>
    <col min="3" max="3" width="16.42578125" style="102" bestFit="1" customWidth="1"/>
    <col min="4" max="16384" width="9.140625" style="102"/>
  </cols>
  <sheetData>
    <row r="1" spans="1:3" ht="15" x14ac:dyDescent="0.2">
      <c r="A1" s="101" t="s">
        <v>187</v>
      </c>
    </row>
    <row r="2" spans="1:3" s="104" customFormat="1" ht="12.75" x14ac:dyDescent="0.2">
      <c r="A2" s="103" t="s">
        <v>191</v>
      </c>
    </row>
    <row r="3" spans="1:3" s="104" customFormat="1" ht="12.75" x14ac:dyDescent="0.2">
      <c r="A3" s="103"/>
    </row>
    <row r="4" spans="1:3" s="104" customFormat="1" ht="12.75" x14ac:dyDescent="0.2">
      <c r="A4" s="105" t="s">
        <v>131</v>
      </c>
      <c r="B4" s="105" t="s">
        <v>188</v>
      </c>
      <c r="C4" s="105" t="s">
        <v>189</v>
      </c>
    </row>
    <row r="5" spans="1:3" s="104" customFormat="1" ht="25.5" x14ac:dyDescent="0.2">
      <c r="A5" s="106" t="s">
        <v>193</v>
      </c>
      <c r="B5" s="107" t="s">
        <v>195</v>
      </c>
      <c r="C5" s="108" t="s">
        <v>190</v>
      </c>
    </row>
  </sheetData>
  <sheetProtection password="B66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References</vt:lpstr>
      <vt:lpstr>Rebate amounts (estimated)</vt:lpstr>
      <vt:lpstr>Version history</vt:lpstr>
      <vt:lpstr>input data</vt:lpstr>
      <vt:lpstr>Compatibility Report</vt:lpstr>
      <vt:lpstr>Sheet1</vt:lpstr>
      <vt:lpstr>newhomes_yn</vt:lpstr>
      <vt:lpstr>Peak_winter_hot_water_energy_load_modelled</vt:lpstr>
      <vt:lpstr>rebate_YN</vt:lpstr>
      <vt:lpstr>rebates_YN</vt:lpstr>
      <vt:lpstr>Valid_boostcontrol</vt:lpstr>
      <vt:lpstr>Valid_collectortype</vt:lpstr>
      <vt:lpstr>Valid_NV</vt:lpstr>
      <vt:lpstr>Valid_peakload</vt:lpstr>
      <vt:lpstr>Valid_seriesboosttype</vt:lpstr>
      <vt:lpstr>Valid_supppowersupply</vt:lpstr>
      <vt:lpstr>Valid_systype</vt:lpstr>
      <vt:lpstr>VEET_yn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CompaqSFF</dc:creator>
  <cp:lastModifiedBy>Ella Dobbyn</cp:lastModifiedBy>
  <cp:lastPrinted>2009-02-13T01:33:24Z</cp:lastPrinted>
  <dcterms:created xsi:type="dcterms:W3CDTF">2008-12-19T02:50:15Z</dcterms:created>
  <dcterms:modified xsi:type="dcterms:W3CDTF">2019-01-10T06:07:44Z</dcterms:modified>
</cp:coreProperties>
</file>