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autoCompressPictures="0" defaultThemeVersion="124226"/>
  <mc:AlternateContent xmlns:mc="http://schemas.openxmlformats.org/markup-compatibility/2006">
    <mc:Choice Requires="x15">
      <x15ac:absPath xmlns:x15ac="http://schemas.microsoft.com/office/spreadsheetml/2010/11/ac" url="C:\Users\rkeely\OneDrive - Essential Services Commission\Documents\Offline Records (EP)\Compliance ~ Rate Capping - Monitoring\"/>
    </mc:Choice>
  </mc:AlternateContent>
  <xr:revisionPtr revIDLastSave="0" documentId="13_ncr:1_{F139CDAA-06BF-4DA2-B22C-634BB6FD2E53}" xr6:coauthVersionLast="44" xr6:coauthVersionMax="44" xr10:uidLastSave="{00000000-0000-0000-0000-000000000000}"/>
  <workbookProtection workbookAlgorithmName="SHA-512" workbookHashValue="CwDY2C68gWl/CBKFMtvlJqNSSeqLjWNNMSyK4NcnPyslxxJqNtGOpIAxH0tL+BlWW+DHiRBcZe2XFdFyPGGzig==" workbookSaltValue="7z4T/H+g4vv21VsQ9Pth3A==" workbookSpinCount="100000" lockStructure="1"/>
  <bookViews>
    <workbookView xWindow="-120" yWindow="-120" windowWidth="29040" windowHeight="15840" tabRatio="929" xr2:uid="{00000000-000D-0000-FFFF-FFFF00000000}"/>
  </bookViews>
  <sheets>
    <sheet name="Coversheet_and_Instructions" sheetId="41" r:id="rId1"/>
    <sheet name="Compliance_Information" sheetId="34" r:id="rId2"/>
    <sheet name="Waste_Monitoring" sheetId="39" r:id="rId3"/>
    <sheet name="Notes" sheetId="35" r:id="rId4"/>
    <sheet name="GEN_A" sheetId="38" state="hidden" r:id="rId5"/>
    <sheet name="Change_log" sheetId="40" state="hidden" r:id="rId6"/>
    <sheet name="Certification Statement" sheetId="18" r:id="rId7"/>
  </sheets>
  <definedNames>
    <definedName name="MC">GEN_A!$E$92</definedName>
    <definedName name="MdlTtl">GEN_A!$E$11</definedName>
    <definedName name="NA">GEN_A!$E$67</definedName>
    <definedName name="One">GEN_A!$E$41</definedName>
    <definedName name="period">GEN_A!$E$17</definedName>
    <definedName name="_xlnm.Print_Area" localSheetId="1">Compliance_Information!$A$1:$G$115</definedName>
    <definedName name="_xlnm.Print_Area" localSheetId="0">Coversheet_and_Instructions!$A:$Q</definedName>
    <definedName name="_xlnm.Print_Area" localSheetId="2">Waste_Monitoring!$A$1:$G$25</definedName>
    <definedName name="Sbsxn">GEN_A!$E$48</definedName>
    <definedName name="Sht">GEN_A!$E$46</definedName>
    <definedName name="Sxn">GEN_A!$E$47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34" l="1"/>
  <c r="E25" i="38" l="1"/>
  <c r="E4" i="39"/>
  <c r="D4" i="39"/>
  <c r="A2" i="38" l="1"/>
  <c r="A1" i="38"/>
  <c r="B4" i="35" l="1"/>
  <c r="B3" i="35"/>
  <c r="B4" i="39"/>
  <c r="B3" i="39"/>
  <c r="B4" i="34"/>
  <c r="E29" i="38"/>
  <c r="B3" i="34" l="1"/>
  <c r="C4" i="41"/>
  <c r="A2" i="41"/>
  <c r="A1" i="41"/>
  <c r="A7" i="41" l="1"/>
  <c r="C109" i="34"/>
  <c r="A7" i="38"/>
  <c r="A9" i="38" s="1"/>
  <c r="A11" i="41" l="1"/>
  <c r="A18" i="41" s="1"/>
  <c r="A24" i="41" s="1"/>
  <c r="A13" i="38"/>
  <c r="A15" i="38" s="1"/>
  <c r="A19" i="38" s="1"/>
  <c r="A26" i="41" l="1"/>
  <c r="A21" i="38"/>
  <c r="A27" i="38" s="1"/>
  <c r="A37" i="41" l="1"/>
  <c r="A43" i="41" s="1"/>
  <c r="A31" i="38"/>
  <c r="A101" i="41" l="1"/>
  <c r="A37" i="38"/>
  <c r="A39" i="38" l="1"/>
  <c r="A50" i="38" l="1"/>
  <c r="A65" i="38" l="1"/>
  <c r="A69" i="38" l="1"/>
  <c r="A84" i="38" s="1"/>
  <c r="A86" i="38" s="1"/>
  <c r="A105" i="38" s="1"/>
  <c r="F13" i="40" l="1"/>
  <c r="E13" i="40"/>
  <c r="F12" i="40"/>
  <c r="E12" i="40"/>
  <c r="F11" i="40"/>
  <c r="E11" i="40"/>
  <c r="A2" i="40"/>
  <c r="A7" i="40" s="1"/>
  <c r="A1" i="40"/>
  <c r="A1" i="34"/>
  <c r="A1" i="39"/>
  <c r="A1" i="35"/>
  <c r="A2" i="35"/>
  <c r="F4" i="39"/>
  <c r="D13" i="39"/>
  <c r="E13" i="39"/>
  <c r="F13" i="39"/>
  <c r="F24" i="39"/>
  <c r="E24" i="39"/>
  <c r="D24" i="39"/>
  <c r="F3" i="39"/>
  <c r="D3" i="39"/>
  <c r="A2" i="39"/>
  <c r="A7" i="39" s="1"/>
  <c r="F4" i="34"/>
  <c r="D4" i="34"/>
  <c r="B109" i="34"/>
  <c r="F3" i="34"/>
  <c r="D3" i="34"/>
  <c r="A2" i="34"/>
  <c r="A7" i="34" s="1"/>
  <c r="A9" i="34" s="1"/>
  <c r="A29" i="34" l="1"/>
  <c r="E89" i="34"/>
  <c r="E103" i="34" l="1"/>
  <c r="E95" i="34"/>
  <c r="E94" i="34"/>
  <c r="E85" i="34"/>
  <c r="F79" i="34"/>
  <c r="F78" i="34"/>
  <c r="D79" i="34"/>
  <c r="D78" i="34"/>
  <c r="D80" i="34" s="1"/>
  <c r="F80" i="34" l="1"/>
  <c r="E86" i="34"/>
  <c r="E87" i="34"/>
  <c r="E88" i="34"/>
  <c r="E90" i="34"/>
  <c r="E91" i="34"/>
  <c r="E92" i="34"/>
  <c r="E93" i="34"/>
  <c r="E96" i="34"/>
  <c r="E97" i="34"/>
  <c r="E98" i="34"/>
  <c r="E99" i="34"/>
  <c r="E100" i="34"/>
  <c r="B62" i="34"/>
  <c r="B92" i="34" s="1"/>
  <c r="B63" i="34"/>
  <c r="B93" i="34" s="1"/>
  <c r="B64" i="34"/>
  <c r="B94" i="34" s="1"/>
  <c r="B65" i="34"/>
  <c r="B95" i="34" s="1"/>
  <c r="B66" i="34"/>
  <c r="B96" i="34" s="1"/>
  <c r="B67" i="34"/>
  <c r="B97" i="34" s="1"/>
  <c r="B68" i="34"/>
  <c r="B98" i="34" s="1"/>
  <c r="B69" i="34"/>
  <c r="B99" i="34" s="1"/>
  <c r="B70" i="34"/>
  <c r="B100" i="34" s="1"/>
  <c r="B39" i="34"/>
  <c r="B40" i="34"/>
  <c r="B41" i="34"/>
  <c r="B42" i="34"/>
  <c r="B43" i="34"/>
  <c r="B44" i="34"/>
  <c r="B45" i="34"/>
  <c r="B46" i="34"/>
  <c r="D71" i="34" l="1"/>
  <c r="E71" i="34"/>
  <c r="F71" i="34"/>
  <c r="C111" i="34" s="1"/>
  <c r="B56" i="34" l="1"/>
  <c r="B57" i="34"/>
  <c r="B58" i="34"/>
  <c r="B59" i="34"/>
  <c r="B60" i="34"/>
  <c r="B61" i="34"/>
  <c r="B55" i="34"/>
  <c r="F27" i="34" l="1"/>
  <c r="D27" i="34" l="1"/>
  <c r="E27" i="34"/>
  <c r="B91" i="34"/>
  <c r="B90" i="34"/>
  <c r="B89" i="34"/>
  <c r="B88" i="34"/>
  <c r="B87" i="34"/>
  <c r="B86" i="34"/>
  <c r="B85" i="34"/>
  <c r="B38" i="34"/>
  <c r="B37" i="34"/>
  <c r="B36" i="34"/>
  <c r="B35" i="34"/>
  <c r="B34" i="34"/>
  <c r="B33" i="34"/>
  <c r="B32" i="34"/>
  <c r="B31" i="34"/>
  <c r="E101" i="34" l="1"/>
  <c r="E105" i="34" l="1"/>
  <c r="C110" i="34" s="1"/>
  <c r="C112" i="34" s="1"/>
  <c r="A48" i="34" l="1"/>
  <c r="A53" i="34" l="1"/>
  <c r="A74" i="34" l="1"/>
  <c r="A76" i="34" s="1"/>
  <c r="A82" i="34" l="1"/>
  <c r="A107" i="34" s="1"/>
</calcChain>
</file>

<file path=xl/sharedStrings.xml><?xml version="1.0" encoding="utf-8"?>
<sst xmlns="http://schemas.openxmlformats.org/spreadsheetml/2006/main" count="334" uniqueCount="296">
  <si>
    <t>Local Government</t>
  </si>
  <si>
    <t>[Select Council]</t>
  </si>
  <si>
    <t>User fees</t>
  </si>
  <si>
    <t>Grants</t>
  </si>
  <si>
    <t>Total</t>
  </si>
  <si>
    <t>Other</t>
  </si>
  <si>
    <t>Statutory fees and fines</t>
  </si>
  <si>
    <t>Service rates and charges</t>
  </si>
  <si>
    <t>[insert class name]</t>
  </si>
  <si>
    <t>ESSENTIAL SERVICES COMMISSION</t>
  </si>
  <si>
    <t>ABOUT THIS TEMPLATE</t>
  </si>
  <si>
    <t>General rates</t>
  </si>
  <si>
    <t>How much landfill levy was/will be paid?</t>
  </si>
  <si>
    <t>CERTIFICATION STATEMENT</t>
  </si>
  <si>
    <t>[INSERT COUNCIL NAME]</t>
  </si>
  <si>
    <t>Signed:</t>
  </si>
  <si>
    <t>[NAME OF CHIEF EXECUTIVE OFFICER]</t>
  </si>
  <si>
    <t>[DATE]</t>
  </si>
  <si>
    <t>Phone number</t>
  </si>
  <si>
    <t>Email</t>
  </si>
  <si>
    <t>Campaspe</t>
  </si>
  <si>
    <t>Alpine</t>
  </si>
  <si>
    <t>Ararat</t>
  </si>
  <si>
    <t>Ballarat</t>
  </si>
  <si>
    <t>Banyule</t>
  </si>
  <si>
    <t>Bass Coast</t>
  </si>
  <si>
    <t>Baw Baw</t>
  </si>
  <si>
    <t>Bayside</t>
  </si>
  <si>
    <t>Benalla</t>
  </si>
  <si>
    <t>Boroondara</t>
  </si>
  <si>
    <t>Brimbank</t>
  </si>
  <si>
    <t>Buloke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</si>
  <si>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</si>
  <si>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</si>
  <si>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</si>
  <si>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</si>
  <si>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</si>
  <si>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</si>
  <si>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</si>
  <si>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</si>
  <si>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</si>
  <si>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</si>
  <si>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</si>
  <si>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</si>
  <si>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</si>
  <si>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</si>
  <si>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</si>
  <si>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</si>
  <si>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</si>
  <si>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</si>
  <si>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</si>
  <si>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</si>
  <si>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</si>
  <si>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</si>
  <si>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</si>
  <si>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</si>
  <si>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</si>
  <si>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</si>
  <si>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</si>
  <si>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</si>
  <si>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</si>
  <si>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</si>
  <si>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</si>
  <si>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</si>
  <si>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</si>
  <si>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</si>
  <si>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</si>
  <si>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</si>
  <si>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</si>
  <si>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</si>
  <si>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</si>
  <si>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</si>
  <si>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</si>
  <si>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</si>
  <si>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</si>
  <si>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</si>
  <si>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</si>
  <si>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</si>
  <si>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</si>
  <si>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</si>
  <si>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</si>
  <si>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</si>
  <si>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</si>
  <si>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</si>
  <si>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</si>
  <si>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</si>
  <si>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</si>
  <si>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</si>
  <si>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</si>
  <si>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</si>
  <si>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</si>
  <si>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</si>
  <si>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</si>
  <si>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</si>
  <si>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</si>
  <si>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</si>
  <si>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</si>
  <si>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</si>
  <si>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</si>
  <si>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Position title</t>
  </si>
  <si>
    <t>Contact name</t>
  </si>
  <si>
    <t xml:space="preserve">Base average rate </t>
  </si>
  <si>
    <t>Number of rateable properties</t>
  </si>
  <si>
    <t>Capped average rate</t>
  </si>
  <si>
    <t>Operating expenditure</t>
  </si>
  <si>
    <t>Capital expenditure</t>
  </si>
  <si>
    <t>I confirm that this data represents fairly the financial position of our council for the period specified.</t>
  </si>
  <si>
    <t>Average rate increase</t>
  </si>
  <si>
    <t>General rates and municipal charges</t>
  </si>
  <si>
    <t>Municipal charge per property</t>
  </si>
  <si>
    <t>Rates in the dollar</t>
  </si>
  <si>
    <t>Municipal charges</t>
  </si>
  <si>
    <t>What is council's total waste related expenditure?</t>
  </si>
  <si>
    <t>What is the revenue council uses to fund waste related expenditure?</t>
  </si>
  <si>
    <t>Value of land</t>
  </si>
  <si>
    <t>I certify that I have reviewed the Annual Compliance Information and understand that it will be used by the Essential Services Commission for the Fair Go Rates system.</t>
  </si>
  <si>
    <t>I confirm that this is public data, and that I have no objection to the Essential Services Commission using and publishing this data for the purposes of the Fair Go Rates system.</t>
  </si>
  <si>
    <t>Number of rateable properties on which municipal charge is leviable</t>
  </si>
  <si>
    <t>GENERAL ASSUMPTIONS</t>
  </si>
  <si>
    <t>Contains general assumptions and constants and data lists used for information purposes within assumption and calculation worksheets</t>
  </si>
  <si>
    <t>Project Details</t>
  </si>
  <si>
    <t>Project Title</t>
  </si>
  <si>
    <t>Title</t>
  </si>
  <si>
    <t>Annual Compliance Information Template</t>
  </si>
  <si>
    <t>[MdlTtl]</t>
  </si>
  <si>
    <t>Period Selection</t>
  </si>
  <si>
    <t>Project Selection</t>
  </si>
  <si>
    <t>Period in use</t>
  </si>
  <si>
    <t>selection</t>
  </si>
  <si>
    <t>[period]</t>
  </si>
  <si>
    <t>Model Details</t>
  </si>
  <si>
    <t>Model details</t>
  </si>
  <si>
    <t>Model Status</t>
  </si>
  <si>
    <t>Final</t>
  </si>
  <si>
    <t>Entity Name</t>
  </si>
  <si>
    <t>Essential Service Commission</t>
  </si>
  <si>
    <t>File Name</t>
  </si>
  <si>
    <t>Model timing</t>
  </si>
  <si>
    <t>Model year</t>
  </si>
  <si>
    <t>Units</t>
  </si>
  <si>
    <t>Financial units</t>
  </si>
  <si>
    <t>AUD</t>
  </si>
  <si>
    <t>Financial year end month number</t>
  </si>
  <si>
    <t>[MC]</t>
  </si>
  <si>
    <t>Constants</t>
  </si>
  <si>
    <t>Numbers</t>
  </si>
  <si>
    <t>One</t>
  </si>
  <si>
    <t>[One]</t>
  </si>
  <si>
    <t>Zero</t>
  </si>
  <si>
    <t>[Zero]</t>
  </si>
  <si>
    <t>Hundred</t>
  </si>
  <si>
    <t>[Hundred]</t>
  </si>
  <si>
    <t>Thousand</t>
  </si>
  <si>
    <t>[Thousand]</t>
  </si>
  <si>
    <t>Million</t>
  </si>
  <si>
    <t>[Million]</t>
  </si>
  <si>
    <t>Sheet units</t>
  </si>
  <si>
    <t>[Sht]</t>
  </si>
  <si>
    <t>Section units</t>
  </si>
  <si>
    <t>[Sxn]</t>
  </si>
  <si>
    <t>Sub-section units</t>
  </si>
  <si>
    <t>[Sbsxn]</t>
  </si>
  <si>
    <t>Time</t>
  </si>
  <si>
    <t>Number of days in a year</t>
  </si>
  <si>
    <t>[DiY]</t>
  </si>
  <si>
    <t>Number of months in a year</t>
  </si>
  <si>
    <t>[MiY]</t>
  </si>
  <si>
    <t>Number of months in a quarter year</t>
  </si>
  <si>
    <t>[MiQ]</t>
  </si>
  <si>
    <t>Months in a period</t>
  </si>
  <si>
    <t>[MiP]</t>
  </si>
  <si>
    <t>Weeks in a year</t>
  </si>
  <si>
    <t>[WiY]</t>
  </si>
  <si>
    <t>Months in a period (drop-down list)</t>
  </si>
  <si>
    <t>Others</t>
  </si>
  <si>
    <t>Not applicable</t>
  </si>
  <si>
    <t>n.a.</t>
  </si>
  <si>
    <t>[NA]</t>
  </si>
  <si>
    <t>Period Selection drop-down list</t>
  </si>
  <si>
    <t>Technical</t>
  </si>
  <si>
    <t>Council</t>
  </si>
  <si>
    <t>END</t>
  </si>
  <si>
    <t>COMPLIANCE INFORMATION</t>
  </si>
  <si>
    <t>Inputs</t>
  </si>
  <si>
    <t>Annualised supplementary general rates and municipal charges</t>
  </si>
  <si>
    <t>Annualised supplementary general rates</t>
  </si>
  <si>
    <t>Annualised supplementary municipal charges</t>
  </si>
  <si>
    <t>Kerbside waste revenue and expenditure information</t>
  </si>
  <si>
    <t>WASTE MONITORING</t>
  </si>
  <si>
    <t>NOTES</t>
  </si>
  <si>
    <t>CHANGE LOG</t>
  </si>
  <si>
    <t>Changes</t>
  </si>
  <si>
    <t>Number</t>
  </si>
  <si>
    <t>Date</t>
  </si>
  <si>
    <t>Sheet reference</t>
  </si>
  <si>
    <t>Section</t>
  </si>
  <si>
    <t>Cell reference</t>
  </si>
  <si>
    <t>Change</t>
  </si>
  <si>
    <t>Structure</t>
  </si>
  <si>
    <t>Changed structure and format of workbook to align with commission's new excel standards. Waste monitoring and compliance monitoring information seperated into two different sheets. Added sections to worksheets</t>
  </si>
  <si>
    <t>References</t>
  </si>
  <si>
    <t>Added general assumptions sheets that collated al references and lookups and removed hardcoding from the other worksheets.</t>
  </si>
  <si>
    <t>Compliance monitoring</t>
  </si>
  <si>
    <t>Reordered cells so outputs &gt; inputs</t>
  </si>
  <si>
    <t>Compliance_information</t>
  </si>
  <si>
    <t>row 112</t>
  </si>
  <si>
    <t>Removed maximum capped average rate cell as this does not align with the commission's approach to assessing compliance (average rate increase rounded to 2 d.p.)</t>
  </si>
  <si>
    <t>Waste_Monitoring</t>
  </si>
  <si>
    <t>row 14</t>
  </si>
  <si>
    <t>Added total to waste expenditure sheet</t>
  </si>
  <si>
    <t>row 80</t>
  </si>
  <si>
    <t>Added total that sums general rates and municipal charges</t>
  </si>
  <si>
    <t>row 105</t>
  </si>
  <si>
    <t>Added total to annualised supplementary rates and charges</t>
  </si>
  <si>
    <t>C110 and C111</t>
  </si>
  <si>
    <t>Changed average rate formula to references totals</t>
  </si>
  <si>
    <t>Calculations and outputs</t>
  </si>
  <si>
    <t>Contact information</t>
  </si>
  <si>
    <t>Input</t>
  </si>
  <si>
    <t>Council data input cells. Unlocked on worksheet protection - Black font, light blue background</t>
  </si>
  <si>
    <t>Calculations and labels</t>
  </si>
  <si>
    <t>Comments, guidance</t>
  </si>
  <si>
    <t>Guidance comments and explanations - Light blue text, white background</t>
  </si>
  <si>
    <t>User guide</t>
  </si>
  <si>
    <t>All councils are required to complete this template</t>
  </si>
  <si>
    <t>• Before starting ensure you select your council in the drop down above and complete the contact information.</t>
  </si>
  <si>
    <t>• Please use the instructions below to assist in completing the template.</t>
  </si>
  <si>
    <t>• Return the completed template as an excel file (do not provide a pdf or screenshot).</t>
  </si>
  <si>
    <t>If you have any feedback or questions, please email them to: localgovernment@esc.vic.gov.au.</t>
  </si>
  <si>
    <r>
      <t xml:space="preserve">• </t>
    </r>
    <r>
      <rPr>
        <i/>
        <sz val="10"/>
        <color theme="1"/>
        <rFont val="Verdana"/>
        <family val="2"/>
      </rPr>
      <t>The Fair Go Rates System - compliance monitoring and reporting, guidance for councils 2020-21</t>
    </r>
    <r>
      <rPr>
        <sz val="10"/>
        <color theme="1"/>
        <rFont val="Verdana"/>
        <family val="2"/>
      </rPr>
      <t xml:space="preserve"> provides information on how and when council must submit the annual compliance information.</t>
    </r>
  </si>
  <si>
    <t>COMPLIANCE MONITORING INSTRUCTIONS</t>
  </si>
  <si>
    <t>How it works</t>
  </si>
  <si>
    <t>• From this information, the template will automatically calculate the total revenue leviable from general rates and municipal charges for 2019–20 and 2020–21, annualised supplementary revenue for 2019–20, the base average rate and the capped average rate (the white cells). This information appears in section 2.02 (rows 74 to 113).</t>
  </si>
  <si>
    <t>• Note that compliance is tested on gross revenue (not net of rebate revenue).</t>
  </si>
  <si>
    <t xml:space="preserve">• All numbers should be supported by councils rating system reports. </t>
  </si>
  <si>
    <t xml:space="preserve">• For the waste monitoring sheet you will need to input all relevant information (rows 11 to 23). </t>
  </si>
  <si>
    <t>What you need to do</t>
  </si>
  <si>
    <t xml:space="preserve">Enter the information in section 2.01 and confirm that the calculations and outputs in section 2.02 are correct. </t>
  </si>
  <si>
    <t>INPUTS (2.01)</t>
  </si>
  <si>
    <t>Valuations and rates in the dollar (2.01.01 and 2.01.02)</t>
  </si>
  <si>
    <t xml:space="preserve">The purpose of section 2.01.01 and 2.01.02 (rows 11 to 46) is to calculate general rates revenue and annualised supplementary general rates revenue. Only valuations and rates in the dollar related to general rates should be input here. </t>
  </si>
  <si>
    <r>
      <t xml:space="preserve">• Input total valuations by class of land in </t>
    </r>
    <r>
      <rPr>
        <b/>
        <sz val="10"/>
        <color rgb="FF4986A0"/>
        <rFont val="Verdana"/>
        <family val="2"/>
      </rPr>
      <t>rows 11 to 26</t>
    </r>
    <r>
      <rPr>
        <sz val="10"/>
        <color theme="1"/>
        <rFont val="Verdana"/>
        <family val="2"/>
      </rPr>
      <t xml:space="preserve"> (exclude cultural and recreational land and revenue in lieu of rates). </t>
    </r>
  </si>
  <si>
    <t xml:space="preserve"> - Enter valuations in dollars (not thousands of dollars). </t>
  </si>
  <si>
    <t xml:space="preserve"> - These figures should be reconcilable to council's rating system.  </t>
  </si>
  <si>
    <r>
      <t xml:space="preserve">• Input rates in the dollar by class of land in </t>
    </r>
    <r>
      <rPr>
        <b/>
        <sz val="10"/>
        <color rgb="FF4986A0"/>
        <rFont val="Verdana"/>
        <family val="2"/>
      </rPr>
      <t>rows 31 to 46</t>
    </r>
    <r>
      <rPr>
        <sz val="10"/>
        <color theme="1"/>
        <rFont val="Verdana"/>
        <family val="2"/>
      </rPr>
      <t xml:space="preserve"> (exclude cultural and recreational land). </t>
    </r>
  </si>
  <si>
    <t xml:space="preserve"> - Council must report on rates in the dollar for 2019–20 and 2020–21.</t>
  </si>
  <si>
    <t xml:space="preserve"> - These figures should be reconcilable to council's rating system.</t>
  </si>
  <si>
    <t>Municipal charges (2.01.03)</t>
  </si>
  <si>
    <t>The purpose of section 2.01.03 is to calculate the total revenue leviable from municipal charges.</t>
  </si>
  <si>
    <r>
      <t xml:space="preserve">• Input the municipal charge per property for 2019–20 in </t>
    </r>
    <r>
      <rPr>
        <b/>
        <sz val="10"/>
        <color rgb="FF4986A0"/>
        <rFont val="Verdana"/>
        <family val="2"/>
      </rPr>
      <t>cell D50</t>
    </r>
    <r>
      <rPr>
        <sz val="10"/>
        <color theme="1"/>
        <rFont val="Verdana"/>
        <family val="2"/>
      </rPr>
      <t xml:space="preserve"> and for 2020–21 in </t>
    </r>
    <r>
      <rPr>
        <b/>
        <sz val="10"/>
        <color rgb="FF4986A0"/>
        <rFont val="Verdana"/>
        <family val="2"/>
      </rPr>
      <t>cell F50</t>
    </r>
    <r>
      <rPr>
        <sz val="10"/>
        <color theme="1"/>
        <rFont val="Verdana"/>
        <family val="2"/>
      </rPr>
      <t>.</t>
    </r>
  </si>
  <si>
    <r>
      <t xml:space="preserve">• Input the number of properties on which the municipal charge is leviable in </t>
    </r>
    <r>
      <rPr>
        <b/>
        <sz val="10"/>
        <color rgb="FF4986A0"/>
        <rFont val="Verdana"/>
        <family val="2"/>
      </rPr>
      <t>row 51</t>
    </r>
    <r>
      <rPr>
        <sz val="10"/>
        <color theme="1"/>
        <rFont val="Verdana"/>
        <family val="2"/>
      </rPr>
      <t xml:space="preserve"> as at 1 July 2019, 30 June 2020 and 1 July 2020. </t>
    </r>
  </si>
  <si>
    <t>Number of rateable properties (2.01.04)</t>
  </si>
  <si>
    <r>
      <t xml:space="preserve">• Input the number of rateable properties by class of land in </t>
    </r>
    <r>
      <rPr>
        <b/>
        <sz val="10"/>
        <color rgb="FF4986A0"/>
        <rFont val="Verdana"/>
        <family val="2"/>
      </rPr>
      <t>rows 56 to 71</t>
    </r>
    <r>
      <rPr>
        <sz val="10"/>
        <color theme="1"/>
        <rFont val="Verdana"/>
        <family val="2"/>
      </rPr>
      <t xml:space="preserve"> (exclude cultural and recreational land and revenue in lieu of rates). </t>
    </r>
  </si>
  <si>
    <t xml:space="preserve"> - Council must report on the number of rateable properties as at 1 July 2019, 30 June 2020 and 1 July 2020. </t>
  </si>
  <si>
    <t>CALCULATIONS AND OUTPUTS (2.02)</t>
  </si>
  <si>
    <t>Section 2.02 calculates the numbers used to assess compliance.</t>
  </si>
  <si>
    <t>General rates and municipal charges (2.02.01)</t>
  </si>
  <si>
    <t>Annualised supplementary general rates and municipal charges (2.02.02)</t>
  </si>
  <si>
    <t>• The template will calculate annualised supplementary municipal charges revenue based on the number of new rateable properties (row 51) from 1 July 2019 to 30 June 2020 multiplied by the municipal charge per property in cell D50.</t>
  </si>
  <si>
    <t>Compliance with the rate cap (2.02.03)</t>
  </si>
  <si>
    <t xml:space="preserve">Section 2.02.03 calculates the base average rate, capped average rate and average rate increase from the above information.  </t>
  </si>
  <si>
    <t xml:space="preserve"> - Note that the base average rate is based on general rates/municipal charges as at 1 July 2019 plus annualised supplementary rates/charges as at 30 June 2020. This is different from the actual supplementary rates/charges council receives over the course of the financial year. </t>
  </si>
  <si>
    <t>RATING SYSTEM REPORTS AND CERTIFICATION STATEMENT</t>
  </si>
  <si>
    <t xml:space="preserve">When returning the completed template, please attach a scanned copy of: </t>
  </si>
  <si>
    <t>• the signed certification statement.</t>
  </si>
  <si>
    <t>Rate cap (minister's cap)</t>
  </si>
  <si>
    <t>The point in time compliance is assessed (beginning of the capped year)</t>
  </si>
  <si>
    <t>IMPORTANT INFORMATION</t>
  </si>
  <si>
    <t>• Upon completion, rating system reports as at 30 June 2020 and 1 July 2020, and the certification statement (attached on the last worksheet) should be signed, scanned and returned with the template.</t>
  </si>
  <si>
    <t xml:space="preserve"> - Council must report on valuations as at 1 July 2019, 30 June 2020 and 1 July 2020. </t>
  </si>
  <si>
    <t>• rating system reports as at 30 June 2020 and 1 July 2020 signed by the chief executive officer. The rating system reports do not need to show data for individual properties, rather a summary of the data as provided in the annual compliance information template.</t>
  </si>
  <si>
    <r>
      <rPr>
        <b/>
        <sz val="10"/>
        <color rgb="FF4986A0"/>
        <rFont val="Verdana"/>
        <family val="2"/>
      </rPr>
      <t xml:space="preserve">Note: </t>
    </r>
    <r>
      <rPr>
        <sz val="10"/>
        <color rgb="FF4986A0"/>
        <rFont val="Verdana"/>
        <family val="2"/>
      </rPr>
      <t>exclude valuations related to cultural &amp; recreational land, and revenue in lieu of rates.</t>
    </r>
  </si>
  <si>
    <r>
      <rPr>
        <b/>
        <sz val="10"/>
        <color rgb="FF4986A0"/>
        <rFont val="Verdana"/>
        <family val="2"/>
      </rPr>
      <t xml:space="preserve">Note: </t>
    </r>
    <r>
      <rPr>
        <sz val="10"/>
        <color rgb="FF4986A0"/>
        <rFont val="Verdana"/>
        <family val="2"/>
      </rPr>
      <t>exclude rates in the dollar related to cultural &amp; recreational land.</t>
    </r>
  </si>
  <si>
    <r>
      <rPr>
        <b/>
        <sz val="10"/>
        <color rgb="FF4986A0"/>
        <rFont val="Verdana"/>
        <family val="2"/>
      </rPr>
      <t xml:space="preserve">Note: </t>
    </r>
    <r>
      <rPr>
        <sz val="10"/>
        <color rgb="FF4986A0"/>
        <rFont val="Verdana"/>
        <family val="2"/>
      </rPr>
      <t>exclude rateable properties related to cultural &amp; recreational land.</t>
    </r>
  </si>
  <si>
    <r>
      <rPr>
        <b/>
        <sz val="10"/>
        <color rgb="FF4986A0"/>
        <rFont val="Verdana"/>
        <family val="2"/>
      </rPr>
      <t>Note</t>
    </r>
    <r>
      <rPr>
        <sz val="10"/>
        <color rgb="FF4986A0"/>
        <rFont val="Verdana"/>
        <family val="2"/>
      </rPr>
      <t>: if a higher cap for 2020–21 was approved for council, input the higher cap in cell C109.</t>
    </r>
  </si>
  <si>
    <r>
      <rPr>
        <b/>
        <sz val="10"/>
        <color rgb="FF4986A0"/>
        <rFont val="Verdana"/>
        <family val="2"/>
      </rPr>
      <t xml:space="preserve">Note: </t>
    </r>
    <r>
      <rPr>
        <sz val="10"/>
        <color rgb="FF4986A0"/>
        <rFont val="Verdana"/>
        <family val="2"/>
      </rPr>
      <t>include costs and revenue related to kerbside waste only.</t>
    </r>
  </si>
  <si>
    <r>
      <rPr>
        <b/>
        <sz val="10"/>
        <color rgb="FF4986A0"/>
        <rFont val="Verdana"/>
        <family val="2"/>
      </rPr>
      <t>Note:</t>
    </r>
    <r>
      <rPr>
        <sz val="10"/>
        <color rgb="FF4986A0"/>
        <rFont val="Verdana"/>
        <family val="2"/>
      </rPr>
      <t xml:space="preserve"> include direct and indirect costs.</t>
    </r>
  </si>
  <si>
    <t xml:space="preserve">Alternatively, you can contact the commission on 03 9032 1300 to discuss any issues. </t>
  </si>
  <si>
    <t>• Note the model key that councils should follow to know what cells need to be populated throughout the template.</t>
  </si>
  <si>
    <t>Section 2.01 collates all the council data input cells needed to calculate the base average and capped average rates.</t>
  </si>
  <si>
    <t>The purpose of section 2.01.04 is to collect the information needed to calculate the denominators in the base average rate and capped average rate.</t>
  </si>
  <si>
    <t>• General rates revenue in row 78 will be calculated from the figures input in rows 11 to 46. It is equal to the sum of each class of land’s total valuation multiplied by the respective rate in the dollar.</t>
  </si>
  <si>
    <t>• Municipal charges revenue in row 79 will be calculated from the figures input in rows 50 to 51. It is equal to the municipal charge per property multiplied by the number of properties on which the municipal charge is leviable.</t>
  </si>
  <si>
    <t>• The template will calculate annualised supplementary general rates revenue based on the change in total valuations by class of land from 1 July 2019 to 30 June 2020 (D11 to E26) multiplied by the respective rate in the dollar in rows 31 to 46.</t>
  </si>
  <si>
    <t>• The template will calculate council's average rate increase rounded to two decimal places in cell C112.</t>
  </si>
  <si>
    <r>
      <t xml:space="preserve">• The minister's cap for the 2020–21 rating year is 2.00 per cent. If a higher cap was approved for council for the 2020–21 rating year, overwrite the prefilled minister's cap and input the approved higher cap for 2020–21 in </t>
    </r>
    <r>
      <rPr>
        <b/>
        <sz val="10"/>
        <color rgb="FF4986A0"/>
        <rFont val="Verdana"/>
        <family val="2"/>
      </rPr>
      <t>cell C109</t>
    </r>
    <r>
      <rPr>
        <sz val="10"/>
        <color theme="1"/>
        <rFont val="Verdana"/>
        <family val="2"/>
      </rPr>
      <t>.</t>
    </r>
  </si>
  <si>
    <t xml:space="preserve">• The template will calculate council's base average rate in cell C110. This is calculated on figures from council's rating system as at 1 July 2019 and 30 June 2020. </t>
  </si>
  <si>
    <t xml:space="preserve">• The template will calculate council's capped average rate in cell C111. This is calculated on figures from council's rating system as at 1 July 2020. </t>
  </si>
  <si>
    <t xml:space="preserve">• The average rate increase should not be greater than the applicable rate cap, therefore C112 should not be greater than cell C109 (rounded to two decimal places).  </t>
  </si>
  <si>
    <t>The rating system  reports should support all figures in section 2.01 (the blue cells).</t>
  </si>
  <si>
    <t xml:space="preserve">• This template collects information from council to calculate its base average rate and capped average rate. </t>
  </si>
  <si>
    <t xml:space="preserve">• For the compliance information sheet you will need to input information in section 2.01 (rows 7 to 73) relating to valuations, rates in the dollar, number of rateable properties, and municipal charges (the blue cells). </t>
  </si>
  <si>
    <t>***hide sheet</t>
  </si>
  <si>
    <t>Labels or formulae. Locked on worksheet protection - Black font, white background</t>
  </si>
  <si>
    <t>Total annualised supplementary general rates and municipal charges</t>
  </si>
  <si>
    <t>Model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</si>
</sst>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0_-;\-* #,##0_-;_-* &quot;-&quot;_-;_-@_-"/>
    <numFmt numFmtId="43" formatCode="_-* #,##0.00_-;\-* #,##0.00_-;_-* &quot;-&quot;??_-;_-@_-"/>
    <numFmt numFmtId="164" formatCode="_(* #,##0_);_(* \(#,##0\);_(* &quot;-&quot;_);_(@_)"/>
    <numFmt numFmtId="165" formatCode="_(#,##0.0_);\(#,##0.0\);_(&quot;-&quot;_)"/>
    <numFmt numFmtId="166" formatCode="_(&quot;$&quot;#,##0.0_);\(&quot;$&quot;#,##0.0\);_(&quot;-&quot;_)"/>
    <numFmt numFmtId="167" formatCode="_(#,##0.0\x_);\(#,##0.0\x\);_(&quot;-&quot;_)"/>
    <numFmt numFmtId="168" formatCode="_(#,##0.0%_);\(#,##0.0%\);_(&quot;-&quot;_)"/>
    <numFmt numFmtId="169" formatCode="_(###0_);\(###0\);_(###0_)"/>
    <numFmt numFmtId="170" formatCode="_)d\-mmm\-yy_)"/>
    <numFmt numFmtId="171" formatCode="_(#,##0_);\(#,##0\);_(&quot;-&quot;_)"/>
    <numFmt numFmtId="172" formatCode="_-* #,##0_-;\-* #,##0_-;_-* &quot;-&quot;??_-;_-@_-"/>
    <numFmt numFmtId="173" formatCode="_(&quot;$&quot;* #,##0_);_(&quot;$&quot;* \(#,##0\);_(&quot;$&quot;* &quot;-&quot;??_);_(@_)"/>
    <numFmt numFmtId="174" formatCode="[$$-C09]#,##0.00;[Red]&quot;-&quot;[$$-C09]#,##0.00"/>
    <numFmt numFmtId="175" formatCode="_-* #,##0.00000_-;\-* #,##0.00000_-;_-* &quot;-&quot;??_-;_-@_-"/>
    <numFmt numFmtId="176" formatCode="_-* #,##0.0000000000_-;\-* #,##0.0000000000_-;_-* &quot;-&quot;??_-;_-@_-"/>
    <numFmt numFmtId="177" formatCode="_(\ #,##0.0_);_(\ \(#,##0.0\);_(* &quot;-&quot;??_);_(@_)"/>
    <numFmt numFmtId="178" formatCode="#&quot;.&quot;##"/>
    <numFmt numFmtId="179" formatCode="#&quot;.&quot;##.00"/>
    <numFmt numFmtId="180" formatCode="d\ mmm\ yy"/>
  </numFmts>
  <fonts count="74" x14ac:knownFonts="1">
    <font>
      <sz val="8"/>
      <name val="Arial"/>
      <family val="2"/>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b/>
      <sz val="12"/>
      <name val="Arial"/>
      <family val="2"/>
    </font>
    <font>
      <b/>
      <u/>
      <sz val="8"/>
      <color indexed="56"/>
      <name val="Arial"/>
      <family val="2"/>
    </font>
    <font>
      <b/>
      <sz val="10"/>
      <color indexed="56"/>
      <name val="Wingdings"/>
      <charset val="2"/>
    </font>
    <font>
      <b/>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3"/>
      <name val="Arial"/>
      <family val="2"/>
    </font>
    <font>
      <sz val="10"/>
      <color indexed="8"/>
      <name val="Arial"/>
      <family val="2"/>
    </font>
    <font>
      <b/>
      <sz val="18"/>
      <color indexed="56"/>
      <name val="Cambria"/>
      <family val="2"/>
    </font>
    <font>
      <b/>
      <u/>
      <sz val="9.5"/>
      <color indexed="56"/>
      <name val="Arial"/>
      <family val="2"/>
    </font>
    <font>
      <b/>
      <u/>
      <sz val="9"/>
      <color indexed="56"/>
      <name val="Arial"/>
      <family val="2"/>
    </font>
    <font>
      <b/>
      <u/>
      <sz val="7.5"/>
      <color indexed="56"/>
      <name val="Arial"/>
      <family val="2"/>
    </font>
    <font>
      <b/>
      <sz val="11"/>
      <color indexed="8"/>
      <name val="Calibri"/>
      <family val="2"/>
    </font>
    <font>
      <sz val="11"/>
      <color indexed="10"/>
      <name val="Calibri"/>
      <family val="2"/>
    </font>
    <font>
      <b/>
      <sz val="14"/>
      <color theme="4" tint="-0.249977111117893"/>
      <name val="Verdana"/>
      <family val="2"/>
    </font>
    <font>
      <sz val="10"/>
      <name val="Verdana"/>
      <family val="2"/>
    </font>
    <font>
      <sz val="10"/>
      <color indexed="9"/>
      <name val="Verdana"/>
      <family val="2"/>
    </font>
    <font>
      <b/>
      <sz val="10"/>
      <name val="Verdana"/>
      <family val="2"/>
    </font>
    <font>
      <b/>
      <i/>
      <sz val="16"/>
      <color theme="1"/>
      <name val="Arial"/>
      <family val="2"/>
    </font>
    <font>
      <b/>
      <i/>
      <sz val="16"/>
      <color rgb="FF000000"/>
      <name val="Arial"/>
      <family val="2"/>
    </font>
    <font>
      <b/>
      <i/>
      <u/>
      <sz val="10"/>
      <color rgb="FF000000"/>
      <name val="Arial"/>
      <family val="2"/>
    </font>
    <font>
      <b/>
      <i/>
      <u/>
      <sz val="10"/>
      <color theme="1"/>
      <name val="Arial"/>
      <family val="2"/>
    </font>
    <font>
      <sz val="11"/>
      <name val="Arial"/>
      <family val="2"/>
    </font>
    <font>
      <sz val="11.5"/>
      <color indexed="8"/>
      <name val="Arial Narrow"/>
      <family val="2"/>
    </font>
    <font>
      <u/>
      <sz val="8"/>
      <color theme="10"/>
      <name val="Arial"/>
      <family val="2"/>
    </font>
    <font>
      <u/>
      <sz val="8"/>
      <color theme="11"/>
      <name val="Arial"/>
      <family val="2"/>
    </font>
    <font>
      <sz val="24"/>
      <color theme="1"/>
      <name val="Calibri"/>
      <family val="2"/>
      <scheme val="minor"/>
    </font>
    <font>
      <sz val="8"/>
      <name val="Calibri"/>
      <family val="2"/>
      <scheme val="minor"/>
    </font>
    <font>
      <sz val="9"/>
      <name val="Calibri"/>
      <family val="2"/>
      <scheme val="minor"/>
    </font>
    <font>
      <sz val="11"/>
      <name val="Calibri"/>
      <family val="2"/>
      <scheme val="minor"/>
    </font>
    <font>
      <sz val="10"/>
      <name val="Arial"/>
      <family val="2"/>
    </font>
    <font>
      <b/>
      <sz val="10"/>
      <name val="Arial"/>
      <family val="2"/>
    </font>
    <font>
      <b/>
      <sz val="11"/>
      <name val="Arial"/>
      <family val="2"/>
    </font>
    <font>
      <b/>
      <sz val="11.5"/>
      <name val="Arial"/>
      <family val="2"/>
    </font>
    <font>
      <sz val="11"/>
      <name val="Verdana"/>
      <family val="2"/>
    </font>
    <font>
      <b/>
      <sz val="12"/>
      <color theme="4"/>
      <name val="Arial"/>
      <family val="2"/>
    </font>
    <font>
      <sz val="14"/>
      <color theme="0"/>
      <name val="Verdana"/>
      <family val="2"/>
    </font>
    <font>
      <b/>
      <sz val="12"/>
      <color indexed="9"/>
      <name val="Verdana"/>
      <family val="2"/>
    </font>
    <font>
      <sz val="12"/>
      <color indexed="9"/>
      <name val="Verdana"/>
      <family val="2"/>
    </font>
    <font>
      <b/>
      <sz val="11"/>
      <color theme="0"/>
      <name val="Verdana"/>
      <family val="2"/>
    </font>
    <font>
      <b/>
      <sz val="11"/>
      <color indexed="8"/>
      <name val="Verdana"/>
      <family val="2"/>
    </font>
    <font>
      <sz val="10"/>
      <color theme="0" tint="-0.499984740745262"/>
      <name val="Verdana"/>
      <family val="2"/>
    </font>
    <font>
      <sz val="8"/>
      <color theme="0" tint="-0.499984740745262"/>
      <name val="Verdana"/>
      <family val="2"/>
    </font>
    <font>
      <b/>
      <sz val="10"/>
      <color indexed="8"/>
      <name val="Verdana"/>
      <family val="2"/>
    </font>
    <font>
      <b/>
      <sz val="11"/>
      <color rgb="FF236192"/>
      <name val="Verdana"/>
      <family val="2"/>
    </font>
    <font>
      <sz val="10"/>
      <color rgb="FF4986A0"/>
      <name val="Arial"/>
      <family val="2"/>
    </font>
    <font>
      <sz val="11"/>
      <color theme="0"/>
      <name val="Verdana"/>
      <family val="2"/>
    </font>
    <font>
      <b/>
      <sz val="12"/>
      <color rgb="FFFFFFFF"/>
      <name val="Verdana"/>
      <family val="2"/>
    </font>
    <font>
      <sz val="10"/>
      <color theme="1"/>
      <name val="Verdana"/>
      <family val="2"/>
    </font>
    <font>
      <sz val="10"/>
      <color rgb="FF4986A0"/>
      <name val="Verdana"/>
      <family val="2"/>
    </font>
    <font>
      <b/>
      <sz val="10"/>
      <color rgb="FFCE0058"/>
      <name val="Verdana"/>
      <family val="2"/>
    </font>
    <font>
      <i/>
      <sz val="10"/>
      <color theme="1"/>
      <name val="Verdana"/>
      <family val="2"/>
    </font>
    <font>
      <b/>
      <sz val="11"/>
      <color theme="1"/>
      <name val="Verdana"/>
      <family val="2"/>
    </font>
    <font>
      <b/>
      <sz val="10"/>
      <color rgb="FF236192"/>
      <name val="Verdana"/>
      <family val="2"/>
    </font>
    <font>
      <b/>
      <sz val="10"/>
      <color rgb="FF75787B"/>
      <name val="Verdana"/>
      <family val="2"/>
    </font>
    <font>
      <b/>
      <sz val="10"/>
      <color rgb="FF4986A0"/>
      <name val="Verdana"/>
      <family val="2"/>
    </font>
  </fonts>
  <fills count="3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19"/>
        <bgColor indexed="26"/>
      </patternFill>
    </fill>
    <fill>
      <patternFill patternType="gray0625"/>
    </fill>
    <fill>
      <patternFill patternType="lightGray"/>
    </fill>
    <fill>
      <patternFill patternType="solid">
        <fgColor rgb="FF236192"/>
        <bgColor rgb="FF236192"/>
      </patternFill>
    </fill>
    <fill>
      <patternFill patternType="solid">
        <fgColor rgb="FF236192"/>
        <bgColor rgb="FF00A1DE"/>
      </patternFill>
    </fill>
    <fill>
      <patternFill patternType="solid">
        <fgColor rgb="FF236192"/>
        <bgColor indexed="64"/>
      </patternFill>
    </fill>
    <fill>
      <patternFill patternType="solid">
        <fgColor rgb="FFAFCDDB"/>
        <bgColor indexed="64"/>
      </patternFill>
    </fill>
    <fill>
      <patternFill patternType="solid">
        <fgColor theme="0" tint="-0.249977111117893"/>
        <bgColor indexed="64"/>
      </patternFill>
    </fill>
  </fills>
  <borders count="43">
    <border>
      <left/>
      <right/>
      <top/>
      <bottom/>
      <diagonal/>
    </border>
    <border>
      <left/>
      <right/>
      <top/>
      <bottom style="thin">
        <color auto="1"/>
      </bottom>
      <diagonal/>
    </border>
    <border>
      <left style="medium">
        <color auto="1"/>
      </left>
      <right/>
      <top/>
      <bottom/>
      <diagonal/>
    </border>
    <border>
      <left/>
      <right style="medium">
        <color auto="1"/>
      </right>
      <top/>
      <bottom/>
      <diagonal/>
    </border>
    <border>
      <left style="medium">
        <color indexed="18"/>
      </left>
      <right style="medium">
        <color indexed="18"/>
      </right>
      <top style="medium">
        <color indexed="18"/>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CE0058"/>
      </bottom>
      <diagonal/>
    </border>
    <border>
      <left style="dotted">
        <color theme="9"/>
      </left>
      <right style="dotted">
        <color theme="9"/>
      </right>
      <top style="dotted">
        <color theme="9"/>
      </top>
      <bottom style="dotted">
        <color theme="9"/>
      </bottom>
      <diagonal/>
    </border>
    <border>
      <left style="dotted">
        <color theme="0" tint="-0.249977111117893"/>
      </left>
      <right/>
      <top style="dotted">
        <color theme="0" tint="-0.249977111117893"/>
      </top>
      <bottom style="dotted">
        <color theme="0" tint="-0.249977111117893"/>
      </bottom>
      <diagonal/>
    </border>
    <border>
      <left/>
      <right/>
      <top style="dotted">
        <color theme="0" tint="-0.249977111117893"/>
      </top>
      <bottom style="dotted">
        <color theme="0" tint="-0.249977111117893"/>
      </bottom>
      <diagonal/>
    </border>
    <border>
      <left/>
      <right style="dotted">
        <color theme="0" tint="-0.249977111117893"/>
      </right>
      <top style="dotted">
        <color theme="0" tint="-0.249977111117893"/>
      </top>
      <bottom style="dotted">
        <color theme="0" tint="-0.249977111117893"/>
      </bottom>
      <diagonal/>
    </border>
    <border>
      <left style="dotted">
        <color theme="0" tint="-0.249977111117893"/>
      </left>
      <right style="dotted">
        <color theme="0" tint="-0.249977111117893"/>
      </right>
      <top style="dotted">
        <color theme="0" tint="-0.249977111117893"/>
      </top>
      <bottom style="dotted">
        <color theme="0" tint="-0.249977111117893"/>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dashed">
        <color theme="0" tint="-0.249977111117893"/>
      </left>
      <right style="dashed">
        <color theme="0" tint="-0.249977111117893"/>
      </right>
      <top style="dashed">
        <color theme="0" tint="-0.249977111117893"/>
      </top>
      <bottom style="dashed">
        <color theme="0" tint="-0.249977111117893"/>
      </bottom>
      <diagonal/>
    </border>
    <border>
      <left style="dotted">
        <color theme="0" tint="-0.249977111117893"/>
      </left>
      <right style="dotted">
        <color theme="0" tint="-0.249977111117893"/>
      </right>
      <top style="dotted">
        <color theme="0" tint="-0.249977111117893"/>
      </top>
      <bottom/>
      <diagonal/>
    </border>
    <border>
      <left style="dashed">
        <color theme="0" tint="-0.249977111117893"/>
      </left>
      <right/>
      <top style="dashed">
        <color theme="0" tint="-0.249977111117893"/>
      </top>
      <bottom style="dashed">
        <color theme="0" tint="-0.249977111117893"/>
      </bottom>
      <diagonal/>
    </border>
    <border>
      <left/>
      <right/>
      <top style="dashed">
        <color theme="0" tint="-0.249977111117893"/>
      </top>
      <bottom style="dashed">
        <color theme="0" tint="-0.249977111117893"/>
      </bottom>
      <diagonal/>
    </border>
    <border>
      <left/>
      <right style="dashed">
        <color theme="0" tint="-0.249977111117893"/>
      </right>
      <top style="dashed">
        <color theme="0" tint="-0.249977111117893"/>
      </top>
      <bottom style="dashed">
        <color theme="0" tint="-0.249977111117893"/>
      </bottom>
      <diagonal/>
    </border>
    <border>
      <left/>
      <right/>
      <top/>
      <bottom style="thin">
        <color theme="0"/>
      </bottom>
      <diagonal/>
    </border>
    <border>
      <left/>
      <right style="dotted">
        <color theme="0" tint="-0.249977111117893"/>
      </right>
      <top/>
      <bottom/>
      <diagonal/>
    </border>
    <border>
      <left/>
      <right/>
      <top style="thin">
        <color theme="0" tint="-0.249977111117893"/>
      </top>
      <bottom style="thin">
        <color theme="0" tint="-0.249977111117893"/>
      </bottom>
      <diagonal/>
    </border>
  </borders>
  <cellStyleXfs count="197">
    <xf numFmtId="0" fontId="0" fillId="0" borderId="0"/>
    <xf numFmtId="0" fontId="5" fillId="0" borderId="0" applyFill="0" applyBorder="0">
      <alignment horizontal="left" vertical="center"/>
    </xf>
    <xf numFmtId="0" fontId="6" fillId="0" borderId="0" applyFill="0" applyBorder="0">
      <alignment horizontal="left" vertical="center"/>
    </xf>
    <xf numFmtId="0" fontId="7" fillId="0" borderId="0" applyFill="0" applyBorder="0">
      <alignment horizontal="left" vertical="center"/>
      <protection locked="0"/>
    </xf>
    <xf numFmtId="0" fontId="8" fillId="0" borderId="0" applyFill="0" applyBorder="0">
      <alignment horizontal="center" vertical="center"/>
      <protection locked="0"/>
    </xf>
    <xf numFmtId="0" fontId="9" fillId="0" borderId="0" applyFill="0" applyBorder="0">
      <alignment vertical="center"/>
    </xf>
    <xf numFmtId="170" fontId="4" fillId="0" borderId="0" applyFill="0" applyBorder="0">
      <alignment horizontal="right" vertical="center"/>
    </xf>
    <xf numFmtId="170" fontId="4" fillId="0" borderId="0" applyFill="0" applyBorder="0">
      <alignment horizontal="right" vertical="center"/>
    </xf>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166" fontId="4" fillId="0" borderId="4">
      <alignment horizontal="center" vertical="center"/>
      <protection locked="0"/>
    </xf>
    <xf numFmtId="166" fontId="4" fillId="0" borderId="4">
      <alignment horizontal="center" vertical="center"/>
      <protection locked="0"/>
    </xf>
    <xf numFmtId="15" fontId="4" fillId="0" borderId="4">
      <alignment horizontal="center" vertical="center"/>
      <protection locked="0"/>
    </xf>
    <xf numFmtId="15" fontId="4" fillId="0" borderId="4">
      <alignment horizontal="center" vertical="center"/>
      <protection locked="0"/>
    </xf>
    <xf numFmtId="167" fontId="4" fillId="0" borderId="4">
      <alignment horizontal="center" vertical="center"/>
      <protection locked="0"/>
    </xf>
    <xf numFmtId="167" fontId="4" fillId="0" borderId="4">
      <alignment horizontal="center" vertical="center"/>
      <protection locked="0"/>
    </xf>
    <xf numFmtId="165" fontId="4" fillId="0" borderId="4">
      <alignment horizontal="center" vertical="center"/>
      <protection locked="0"/>
    </xf>
    <xf numFmtId="165" fontId="4" fillId="0" borderId="4">
      <alignment horizontal="center" vertical="center"/>
      <protection locked="0"/>
    </xf>
    <xf numFmtId="168" fontId="4" fillId="0" borderId="4">
      <alignment horizontal="center" vertical="center"/>
      <protection locked="0"/>
    </xf>
    <xf numFmtId="168" fontId="4" fillId="0" borderId="4">
      <alignment horizontal="center" vertical="center"/>
      <protection locked="0"/>
    </xf>
    <xf numFmtId="169" fontId="4" fillId="0" borderId="4">
      <alignment horizontal="center" vertical="center"/>
      <protection locked="0"/>
    </xf>
    <xf numFmtId="169" fontId="4" fillId="0" borderId="4">
      <alignment horizontal="center" vertical="center"/>
      <protection locked="0"/>
    </xf>
    <xf numFmtId="0" fontId="4" fillId="0" borderId="4">
      <alignment vertical="center"/>
      <protection locked="0"/>
    </xf>
    <xf numFmtId="0" fontId="4" fillId="0" borderId="4">
      <alignment vertical="center"/>
      <protection locked="0"/>
    </xf>
    <xf numFmtId="166" fontId="4" fillId="0" borderId="4">
      <alignment horizontal="right" vertical="center"/>
      <protection locked="0"/>
    </xf>
    <xf numFmtId="166" fontId="4" fillId="0" borderId="4">
      <alignment horizontal="right" vertical="center"/>
      <protection locked="0"/>
    </xf>
    <xf numFmtId="170" fontId="4" fillId="0" borderId="4">
      <alignment horizontal="right" vertical="center"/>
      <protection locked="0"/>
    </xf>
    <xf numFmtId="170" fontId="4" fillId="0" borderId="4">
      <alignment horizontal="right" vertical="center"/>
      <protection locked="0"/>
    </xf>
    <xf numFmtId="167" fontId="4" fillId="0" borderId="4">
      <alignment horizontal="right" vertical="center"/>
      <protection locked="0"/>
    </xf>
    <xf numFmtId="167" fontId="4" fillId="0" borderId="4">
      <alignment horizontal="right" vertical="center"/>
      <protection locked="0"/>
    </xf>
    <xf numFmtId="165" fontId="4" fillId="0" borderId="4">
      <alignment horizontal="right" vertical="center"/>
      <protection locked="0"/>
    </xf>
    <xf numFmtId="165" fontId="4" fillId="0" borderId="4">
      <alignment horizontal="right" vertical="center"/>
      <protection locked="0"/>
    </xf>
    <xf numFmtId="168" fontId="4" fillId="0" borderId="4">
      <alignment horizontal="right" vertical="center"/>
      <protection locked="0"/>
    </xf>
    <xf numFmtId="168" fontId="4" fillId="0" borderId="4">
      <alignment horizontal="right" vertical="center"/>
      <protection locked="0"/>
    </xf>
    <xf numFmtId="169" fontId="4" fillId="0" borderId="4">
      <alignment horizontal="right" vertical="center"/>
      <protection locked="0"/>
    </xf>
    <xf numFmtId="169" fontId="4" fillId="0" borderId="4">
      <alignment horizontal="right" vertical="center"/>
      <protection locked="0"/>
    </xf>
    <xf numFmtId="0" fontId="12" fillId="4" borderId="0" applyNumberFormat="0" applyBorder="0" applyAlignment="0" applyProtection="0"/>
    <xf numFmtId="0" fontId="13" fillId="21" borderId="5" applyNumberFormat="0" applyAlignment="0" applyProtection="0"/>
    <xf numFmtId="0" fontId="4" fillId="0" borderId="0" applyNumberFormat="0" applyFont="0" applyFill="0" applyBorder="0">
      <alignment horizontal="center" vertical="center"/>
      <protection locked="0"/>
    </xf>
    <xf numFmtId="0" fontId="4" fillId="0" borderId="0" applyNumberFormat="0" applyFont="0" applyFill="0" applyBorder="0">
      <alignment horizontal="center" vertical="center"/>
      <protection locked="0"/>
    </xf>
    <xf numFmtId="166" fontId="4" fillId="0" borderId="0" applyFill="0" applyBorder="0">
      <alignment horizontal="center" vertical="center"/>
    </xf>
    <xf numFmtId="166" fontId="4" fillId="0" borderId="0" applyFill="0" applyBorder="0">
      <alignment horizontal="center" vertical="center"/>
    </xf>
    <xf numFmtId="15" fontId="4" fillId="0" borderId="0" applyFill="0" applyBorder="0">
      <alignment horizontal="center" vertical="center"/>
    </xf>
    <xf numFmtId="15" fontId="4" fillId="0" borderId="0" applyFill="0" applyBorder="0">
      <alignment horizontal="center" vertical="center"/>
    </xf>
    <xf numFmtId="167" fontId="4" fillId="0" borderId="0" applyFill="0" applyBorder="0">
      <alignment horizontal="center" vertical="center"/>
    </xf>
    <xf numFmtId="167" fontId="4" fillId="0" borderId="0" applyFill="0" applyBorder="0">
      <alignment horizontal="center" vertical="center"/>
    </xf>
    <xf numFmtId="165" fontId="4" fillId="0" borderId="0" applyFill="0" applyBorder="0">
      <alignment horizontal="center" vertical="center"/>
    </xf>
    <xf numFmtId="165" fontId="4" fillId="0" borderId="0" applyFill="0" applyBorder="0">
      <alignment horizontal="center" vertical="center"/>
    </xf>
    <xf numFmtId="168" fontId="4" fillId="0" borderId="0" applyFill="0" applyBorder="0">
      <alignment horizontal="center" vertical="center"/>
    </xf>
    <xf numFmtId="168" fontId="4" fillId="0" borderId="0" applyFill="0" applyBorder="0">
      <alignment horizontal="center" vertical="center"/>
    </xf>
    <xf numFmtId="169" fontId="4" fillId="0" borderId="0" applyFill="0" applyBorder="0">
      <alignment horizontal="center" vertical="center"/>
    </xf>
    <xf numFmtId="169" fontId="4" fillId="0" borderId="0" applyFill="0" applyBorder="0">
      <alignment horizontal="center" vertical="center"/>
    </xf>
    <xf numFmtId="0" fontId="14" fillId="22" borderId="6" applyNumberFormat="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8" fillId="0" borderId="0" applyFill="0" applyBorder="0">
      <alignment horizontal="center" vertical="center"/>
      <protection locked="0"/>
    </xf>
    <xf numFmtId="0" fontId="7" fillId="0" borderId="0" applyFill="0" applyBorder="0">
      <alignment horizontal="left" vertical="center"/>
      <protection locked="0"/>
    </xf>
    <xf numFmtId="0" fontId="7" fillId="0" borderId="0" applyFill="0" applyBorder="0">
      <alignment horizontal="left" vertical="center"/>
      <protection locked="0"/>
    </xf>
    <xf numFmtId="0" fontId="20" fillId="8" borderId="5" applyNumberFormat="0" applyAlignment="0" applyProtection="0"/>
    <xf numFmtId="0" fontId="21" fillId="0" borderId="10" applyNumberFormat="0" applyFill="0" applyAlignment="0" applyProtection="0"/>
    <xf numFmtId="0" fontId="9" fillId="0" borderId="11" applyFill="0">
      <alignment horizontal="center" vertical="center"/>
    </xf>
    <xf numFmtId="0" fontId="9" fillId="0" borderId="11" applyFill="0">
      <alignment horizontal="center" vertical="center"/>
    </xf>
    <xf numFmtId="0" fontId="4" fillId="0" borderId="11" applyFill="0">
      <alignment horizontal="center" vertical="center"/>
    </xf>
    <xf numFmtId="0" fontId="4" fillId="0" borderId="11" applyFill="0">
      <alignment horizontal="center" vertical="center"/>
    </xf>
    <xf numFmtId="171" fontId="4" fillId="0" borderId="11" applyFill="0">
      <alignment horizontal="center" vertical="center"/>
    </xf>
    <xf numFmtId="171" fontId="4" fillId="0" borderId="11" applyFill="0">
      <alignment horizontal="center" vertical="center"/>
    </xf>
    <xf numFmtId="0" fontId="6" fillId="0" borderId="0" applyFill="0" applyBorder="0">
      <alignment horizontal="left" vertical="center"/>
    </xf>
    <xf numFmtId="0" fontId="6" fillId="0" borderId="0" applyFill="0" applyBorder="0">
      <alignment horizontal="left" vertical="center"/>
    </xf>
    <xf numFmtId="0" fontId="22" fillId="23" borderId="0" applyNumberFormat="0" applyBorder="0" applyAlignment="0" applyProtection="0"/>
    <xf numFmtId="0" fontId="4" fillId="0" borderId="0"/>
    <xf numFmtId="0" fontId="4" fillId="0" borderId="0"/>
    <xf numFmtId="0" fontId="10" fillId="24" borderId="12" applyNumberFormat="0" applyFont="0" applyAlignment="0" applyProtection="0"/>
    <xf numFmtId="0" fontId="23" fillId="21" borderId="13" applyNumberFormat="0" applyAlignment="0" applyProtection="0"/>
    <xf numFmtId="9" fontId="4" fillId="0" borderId="0" applyFont="0" applyFill="0" applyBorder="0" applyAlignment="0" applyProtection="0"/>
    <xf numFmtId="0" fontId="9" fillId="0" borderId="0" applyFill="0" applyBorder="0">
      <alignment vertical="center"/>
    </xf>
    <xf numFmtId="166" fontId="4" fillId="0" borderId="0" applyFill="0" applyBorder="0">
      <alignment horizontal="right" vertical="center"/>
    </xf>
    <xf numFmtId="166" fontId="4" fillId="0" borderId="0" applyFill="0" applyBorder="0">
      <alignment horizontal="right" vertical="center"/>
    </xf>
    <xf numFmtId="170" fontId="4" fillId="0" borderId="0" applyFill="0" applyBorder="0">
      <alignment horizontal="right" vertical="center"/>
    </xf>
    <xf numFmtId="170" fontId="4" fillId="0" borderId="0" applyFill="0" applyBorder="0">
      <alignment horizontal="right" vertical="center"/>
    </xf>
    <xf numFmtId="167" fontId="4" fillId="0" borderId="0" applyFill="0" applyBorder="0">
      <alignment horizontal="right" vertical="center"/>
    </xf>
    <xf numFmtId="167" fontId="4" fillId="0" borderId="0" applyFill="0" applyBorder="0">
      <alignment horizontal="right" vertical="center"/>
    </xf>
    <xf numFmtId="165" fontId="4" fillId="0" borderId="0" applyFill="0" applyBorder="0">
      <alignment horizontal="right" vertical="center"/>
    </xf>
    <xf numFmtId="165" fontId="4" fillId="0" borderId="0" applyFill="0" applyBorder="0">
      <alignment horizontal="right" vertical="center"/>
    </xf>
    <xf numFmtId="168" fontId="4" fillId="0" borderId="0" applyFill="0" applyBorder="0">
      <alignment horizontal="right" vertical="center"/>
    </xf>
    <xf numFmtId="168" fontId="4" fillId="0" borderId="0" applyFill="0" applyBorder="0">
      <alignment horizontal="right" vertical="center"/>
    </xf>
    <xf numFmtId="169" fontId="4" fillId="0" borderId="0" applyFill="0" applyBorder="0">
      <alignment horizontal="right" vertical="center"/>
    </xf>
    <xf numFmtId="169" fontId="4" fillId="0" borderId="0" applyFill="0" applyBorder="0">
      <alignment horizontal="right" vertical="center"/>
    </xf>
    <xf numFmtId="0" fontId="24" fillId="0" borderId="0" applyFill="0" applyBorder="0">
      <alignment horizontal="left" vertical="center"/>
    </xf>
    <xf numFmtId="0" fontId="24" fillId="0" borderId="0" applyFill="0" applyBorder="0">
      <alignment horizontal="left" vertical="center"/>
    </xf>
    <xf numFmtId="0" fontId="5" fillId="0" borderId="0" applyFill="0" applyBorder="0">
      <alignment horizontal="left" vertical="center"/>
    </xf>
    <xf numFmtId="0" fontId="5" fillId="0" borderId="0" applyFill="0" applyBorder="0">
      <alignment horizontal="left" vertical="center"/>
    </xf>
    <xf numFmtId="0" fontId="25" fillId="0" borderId="0">
      <alignment vertical="top"/>
    </xf>
    <xf numFmtId="0" fontId="26" fillId="0" borderId="0" applyNumberFormat="0" applyFill="0" applyBorder="0" applyAlignment="0" applyProtection="0"/>
    <xf numFmtId="0" fontId="27" fillId="0" borderId="0" applyFill="0" applyBorder="0">
      <alignment horizontal="left" vertical="center"/>
      <protection locked="0"/>
    </xf>
    <xf numFmtId="0" fontId="27" fillId="0" borderId="0" applyFill="0" applyBorder="0">
      <alignment horizontal="left" vertical="center"/>
      <protection locked="0"/>
    </xf>
    <xf numFmtId="0" fontId="28" fillId="0" borderId="0" applyFill="0" applyBorder="0">
      <alignment horizontal="left" vertical="center"/>
      <protection locked="0"/>
    </xf>
    <xf numFmtId="0" fontId="28" fillId="0" borderId="0" applyFill="0" applyBorder="0">
      <alignment horizontal="left" vertical="center"/>
      <protection locked="0"/>
    </xf>
    <xf numFmtId="0" fontId="7" fillId="0" borderId="0" applyFill="0" applyBorder="0">
      <alignment horizontal="left" vertical="center"/>
      <protection locked="0"/>
    </xf>
    <xf numFmtId="0" fontId="7" fillId="0" borderId="0" applyFill="0" applyBorder="0">
      <alignment horizontal="left" vertical="center"/>
      <protection locked="0"/>
    </xf>
    <xf numFmtId="0" fontId="29" fillId="0" borderId="0" applyFill="0" applyBorder="0">
      <alignment horizontal="left" vertical="center"/>
      <protection locked="0"/>
    </xf>
    <xf numFmtId="0" fontId="29" fillId="0" borderId="0" applyFill="0" applyBorder="0">
      <alignment horizontal="left" vertical="center"/>
      <protection locked="0"/>
    </xf>
    <xf numFmtId="0" fontId="30" fillId="0" borderId="14" applyNumberFormat="0" applyFill="0" applyAlignment="0" applyProtection="0"/>
    <xf numFmtId="0" fontId="31" fillId="0" borderId="0" applyNumberFormat="0" applyFill="0" applyBorder="0" applyAlignment="0" applyProtection="0"/>
    <xf numFmtId="43" fontId="4" fillId="0" borderId="0" applyFont="0" applyFill="0" applyBorder="0" applyAlignment="0" applyProtection="0"/>
    <xf numFmtId="0" fontId="3" fillId="0" borderId="0"/>
    <xf numFmtId="164" fontId="6" fillId="0" borderId="0" applyFill="0" applyBorder="0">
      <protection locked="0"/>
    </xf>
    <xf numFmtId="41" fontId="6" fillId="0" borderId="0" applyFill="0" applyBorder="0">
      <protection locked="0"/>
    </xf>
    <xf numFmtId="164" fontId="6" fillId="25" borderId="0" applyBorder="0"/>
    <xf numFmtId="0" fontId="6" fillId="25" borderId="0" applyFill="0" applyBorder="0">
      <alignment horizontal="left"/>
    </xf>
    <xf numFmtId="0" fontId="6" fillId="26" borderId="0" applyBorder="0"/>
    <xf numFmtId="0" fontId="36" fillId="0" borderId="0">
      <alignment horizontal="center"/>
    </xf>
    <xf numFmtId="0" fontId="37" fillId="0" borderId="0" applyNumberFormat="0" applyFill="0" applyBorder="0" applyProtection="0">
      <alignment horizontal="center"/>
    </xf>
    <xf numFmtId="0" fontId="37" fillId="0" borderId="0" applyNumberFormat="0" applyFill="0" applyBorder="0" applyProtection="0">
      <alignment horizontal="center" textRotation="90"/>
    </xf>
    <xf numFmtId="0" fontId="36" fillId="0" borderId="0">
      <alignment horizontal="center" textRotation="90"/>
    </xf>
    <xf numFmtId="173" fontId="6" fillId="27" borderId="0"/>
    <xf numFmtId="0" fontId="38" fillId="0" borderId="0" applyNumberFormat="0" applyFill="0" applyBorder="0" applyAlignment="0" applyProtection="0"/>
    <xf numFmtId="0" fontId="39" fillId="0" borderId="0"/>
    <xf numFmtId="174" fontId="38" fillId="0" borderId="0" applyFill="0" applyBorder="0" applyAlignment="0" applyProtection="0"/>
    <xf numFmtId="174" fontId="39" fillId="0" borderId="0"/>
    <xf numFmtId="0" fontId="40" fillId="0" borderId="0"/>
    <xf numFmtId="43" fontId="40" fillId="0" borderId="0" applyFont="0" applyFill="0" applyBorder="0" applyAlignment="0" applyProtection="0"/>
    <xf numFmtId="0" fontId="41" fillId="0" borderId="0">
      <alignment horizontal="justify" vertical="top" wrapText="1"/>
    </xf>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13" fillId="21" borderId="5" applyNumberFormat="0" applyAlignment="0" applyProtection="0"/>
    <xf numFmtId="0" fontId="13" fillId="21" borderId="5" applyNumberFormat="0" applyAlignment="0" applyProtection="0"/>
    <xf numFmtId="0" fontId="20" fillId="8" borderId="5" applyNumberFormat="0" applyAlignment="0" applyProtection="0"/>
    <xf numFmtId="0" fontId="20" fillId="8" borderId="5" applyNumberFormat="0" applyAlignment="0" applyProtection="0"/>
    <xf numFmtId="0" fontId="9" fillId="0" borderId="15" applyFill="0">
      <alignment horizontal="center" vertical="center"/>
    </xf>
    <xf numFmtId="0" fontId="9" fillId="0" borderId="15" applyFill="0">
      <alignment horizontal="center" vertical="center"/>
    </xf>
    <xf numFmtId="0" fontId="9" fillId="0" borderId="15" applyFill="0">
      <alignment horizontal="center" vertical="center"/>
    </xf>
    <xf numFmtId="0" fontId="9" fillId="0" borderId="15" applyFill="0">
      <alignment horizontal="center" vertical="center"/>
    </xf>
    <xf numFmtId="0" fontId="4" fillId="0" borderId="15" applyFill="0">
      <alignment horizontal="center" vertical="center"/>
    </xf>
    <xf numFmtId="0" fontId="4" fillId="0" borderId="15" applyFill="0">
      <alignment horizontal="center" vertical="center"/>
    </xf>
    <xf numFmtId="0" fontId="4" fillId="0" borderId="15" applyFill="0">
      <alignment horizontal="center" vertical="center"/>
    </xf>
    <xf numFmtId="0" fontId="4" fillId="0" borderId="15" applyFill="0">
      <alignment horizontal="center" vertical="center"/>
    </xf>
    <xf numFmtId="171" fontId="4" fillId="0" borderId="15" applyFill="0">
      <alignment horizontal="center" vertical="center"/>
    </xf>
    <xf numFmtId="171" fontId="4" fillId="0" borderId="15" applyFill="0">
      <alignment horizontal="center" vertical="center"/>
    </xf>
    <xf numFmtId="171" fontId="4" fillId="0" borderId="15" applyFill="0">
      <alignment horizontal="center" vertical="center"/>
    </xf>
    <xf numFmtId="171" fontId="4" fillId="0" borderId="15" applyFill="0">
      <alignment horizontal="center" vertical="center"/>
    </xf>
    <xf numFmtId="0" fontId="10" fillId="24" borderId="12" applyNumberFormat="0" applyFont="0" applyAlignment="0" applyProtection="0"/>
    <xf numFmtId="0" fontId="10" fillId="24" borderId="12" applyNumberFormat="0" applyFont="0" applyAlignment="0" applyProtection="0"/>
    <xf numFmtId="0" fontId="23" fillId="21" borderId="13" applyNumberFormat="0" applyAlignment="0" applyProtection="0"/>
    <xf numFmtId="0" fontId="23" fillId="21" borderId="13" applyNumberFormat="0" applyAlignment="0" applyProtection="0"/>
    <xf numFmtId="0" fontId="30" fillId="0" borderId="14" applyNumberFormat="0" applyFill="0" applyAlignment="0" applyProtection="0"/>
    <xf numFmtId="0" fontId="30" fillId="0" borderId="14" applyNumberFormat="0" applyFill="0" applyAlignment="0" applyProtection="0"/>
    <xf numFmtId="9" fontId="4" fillId="0" borderId="0" applyFont="0" applyFill="0" applyBorder="0" applyAlignment="0" applyProtection="0"/>
    <xf numFmtId="0" fontId="54" fillId="28" borderId="25" applyNumberFormat="0" applyBorder="0">
      <alignment horizontal="left" vertical="center"/>
    </xf>
    <xf numFmtId="0" fontId="55" fillId="29" borderId="25" applyNumberFormat="0" applyBorder="0">
      <alignment horizontal="left" vertical="center"/>
    </xf>
    <xf numFmtId="0" fontId="34" fillId="29" borderId="25" applyBorder="0">
      <alignment horizontal="left" vertical="center"/>
    </xf>
    <xf numFmtId="178" fontId="57" fillId="30" borderId="0">
      <alignment horizontal="left" vertical="center"/>
    </xf>
    <xf numFmtId="179" fontId="58" fillId="0" borderId="26" applyFill="0">
      <alignment horizontal="left" vertical="center"/>
    </xf>
    <xf numFmtId="0" fontId="33" fillId="31" borderId="27">
      <alignment horizontal="left" vertical="center" indent="1"/>
      <protection locked="0"/>
    </xf>
    <xf numFmtId="179" fontId="62" fillId="0" borderId="25" applyFill="0" applyBorder="0">
      <alignment horizontal="left" vertical="center"/>
    </xf>
    <xf numFmtId="0" fontId="54" fillId="28" borderId="25" applyNumberFormat="0" applyBorder="0">
      <alignment horizontal="left" vertical="center"/>
    </xf>
    <xf numFmtId="0" fontId="55" fillId="29" borderId="25" applyNumberFormat="0" applyBorder="0">
      <alignment horizontal="left" vertical="center"/>
    </xf>
    <xf numFmtId="0" fontId="34" fillId="29" borderId="25" applyBorder="0">
      <alignment horizontal="left" vertical="center"/>
    </xf>
    <xf numFmtId="0" fontId="54" fillId="28" borderId="15" applyNumberFormat="0" applyBorder="0">
      <alignment horizontal="left" vertical="center"/>
    </xf>
    <xf numFmtId="0" fontId="34" fillId="29" borderId="15" applyBorder="0">
      <alignment horizontal="left" vertical="center"/>
    </xf>
    <xf numFmtId="0" fontId="2" fillId="0" borderId="0"/>
    <xf numFmtId="0" fontId="55" fillId="29" borderId="15" applyNumberFormat="0" applyBorder="0">
      <alignment horizontal="left" vertical="center"/>
    </xf>
  </cellStyleXfs>
  <cellXfs count="159">
    <xf numFmtId="0" fontId="0" fillId="0" borderId="0" xfId="0"/>
    <xf numFmtId="0" fontId="32" fillId="2" borderId="0" xfId="1" applyFont="1" applyFill="1">
      <alignment horizontal="left" vertical="center"/>
    </xf>
    <xf numFmtId="0" fontId="44" fillId="2" borderId="0" xfId="0" applyFont="1" applyFill="1"/>
    <xf numFmtId="0" fontId="45" fillId="2" borderId="0" xfId="0" applyFont="1" applyFill="1"/>
    <xf numFmtId="0" fontId="46" fillId="2" borderId="0" xfId="0" applyFont="1" applyFill="1"/>
    <xf numFmtId="0" fontId="47" fillId="2" borderId="1" xfId="0" applyFont="1" applyFill="1" applyBorder="1"/>
    <xf numFmtId="0" fontId="47" fillId="2" borderId="0" xfId="0" applyFont="1" applyFill="1"/>
    <xf numFmtId="0" fontId="40" fillId="0" borderId="0" xfId="0" applyFont="1" applyFill="1" applyBorder="1" applyAlignment="1">
      <alignment horizontal="left" vertical="center" wrapText="1"/>
    </xf>
    <xf numFmtId="0" fontId="40" fillId="0" borderId="0" xfId="145" applyFont="1" applyFill="1" applyBorder="1" applyAlignment="1">
      <alignment horizontal="left" vertical="center" wrapText="1"/>
    </xf>
    <xf numFmtId="175" fontId="40" fillId="0" borderId="0" xfId="129" applyNumberFormat="1" applyFont="1" applyFill="1" applyBorder="1" applyAlignment="1">
      <alignment horizontal="center" vertical="center" wrapText="1"/>
    </xf>
    <xf numFmtId="172" fontId="40" fillId="0" borderId="0" xfId="129" applyNumberFormat="1" applyFont="1" applyFill="1" applyBorder="1" applyAlignment="1">
      <alignment horizontal="center" vertical="center" wrapText="1"/>
    </xf>
    <xf numFmtId="0" fontId="0" fillId="2" borderId="0" xfId="0" applyFill="1"/>
    <xf numFmtId="177" fontId="54" fillId="28" borderId="0" xfId="183" applyNumberFormat="1" applyBorder="1">
      <alignment horizontal="left" vertical="center"/>
    </xf>
    <xf numFmtId="0" fontId="55" fillId="29" borderId="0" xfId="184" applyBorder="1">
      <alignment horizontal="left" vertical="center"/>
    </xf>
    <xf numFmtId="177" fontId="55" fillId="29" borderId="0" xfId="184" applyNumberFormat="1" applyBorder="1">
      <alignment horizontal="left" vertical="center"/>
    </xf>
    <xf numFmtId="0" fontId="34" fillId="29" borderId="0" xfId="185" applyBorder="1">
      <alignment horizontal="left" vertical="center"/>
    </xf>
    <xf numFmtId="177" fontId="56" fillId="29" borderId="0" xfId="184" applyNumberFormat="1" applyFont="1" applyBorder="1" applyAlignment="1">
      <alignment vertical="center"/>
    </xf>
    <xf numFmtId="177" fontId="56" fillId="29" borderId="0" xfId="184" applyNumberFormat="1" applyFont="1" applyBorder="1" applyAlignment="1">
      <alignment horizontal="center" vertical="center"/>
    </xf>
    <xf numFmtId="0" fontId="34" fillId="29" borderId="0" xfId="185" applyBorder="1" applyAlignment="1">
      <alignment horizontal="center" vertical="center" wrapText="1"/>
    </xf>
    <xf numFmtId="178" fontId="57" fillId="30" borderId="0" xfId="186">
      <alignment horizontal="left" vertical="center"/>
    </xf>
    <xf numFmtId="179" fontId="58" fillId="0" borderId="26" xfId="187">
      <alignment horizontal="left" vertical="center"/>
    </xf>
    <xf numFmtId="0" fontId="33" fillId="0" borderId="0" xfId="0" applyFont="1"/>
    <xf numFmtId="0" fontId="59" fillId="0" borderId="0" xfId="0" applyFont="1"/>
    <xf numFmtId="180" fontId="33" fillId="31" borderId="31" xfId="188" applyNumberFormat="1" applyBorder="1" applyAlignment="1">
      <alignment horizontal="right" indent="1"/>
      <protection locked="0"/>
    </xf>
    <xf numFmtId="172" fontId="33" fillId="31" borderId="31" xfId="188" applyNumberFormat="1" applyBorder="1" applyAlignment="1">
      <alignment horizontal="right"/>
      <protection locked="0"/>
    </xf>
    <xf numFmtId="172" fontId="33" fillId="31" borderId="31" xfId="188" applyNumberFormat="1" applyBorder="1" applyAlignment="1">
      <alignment horizontal="left"/>
      <protection locked="0"/>
    </xf>
    <xf numFmtId="10" fontId="33" fillId="31" borderId="31" xfId="182" applyNumberFormat="1" applyFont="1" applyFill="1" applyBorder="1" applyAlignment="1" applyProtection="1">
      <alignment horizontal="right"/>
      <protection locked="0"/>
    </xf>
    <xf numFmtId="180" fontId="33" fillId="0" borderId="31" xfId="188" applyNumberFormat="1" applyFill="1" applyBorder="1" applyAlignment="1">
      <alignment horizontal="right" indent="1"/>
      <protection locked="0"/>
    </xf>
    <xf numFmtId="172" fontId="33" fillId="31" borderId="28" xfId="188" applyNumberFormat="1" applyBorder="1" applyAlignment="1">
      <alignment horizontal="left"/>
      <protection locked="0"/>
    </xf>
    <xf numFmtId="0" fontId="60" fillId="0" borderId="0" xfId="0" applyFont="1"/>
    <xf numFmtId="0" fontId="33" fillId="0" borderId="0" xfId="0" applyFont="1" applyFill="1"/>
    <xf numFmtId="0" fontId="33" fillId="0" borderId="0" xfId="0" applyFont="1" applyFill="1" applyAlignment="1">
      <alignment horizontal="left" vertical="center"/>
    </xf>
    <xf numFmtId="0" fontId="33" fillId="0" borderId="0" xfId="0" applyFont="1" applyFill="1" applyAlignment="1">
      <alignment horizontal="center" vertical="center" wrapText="1"/>
    </xf>
    <xf numFmtId="0" fontId="33" fillId="0" borderId="0" xfId="0" applyFont="1" applyFill="1" applyProtection="1"/>
    <xf numFmtId="0" fontId="33" fillId="0" borderId="0" xfId="0" applyFont="1" applyFill="1" applyBorder="1" applyAlignment="1">
      <alignment horizontal="center" vertical="center" wrapText="1"/>
    </xf>
    <xf numFmtId="0" fontId="53" fillId="0" borderId="0" xfId="0" applyFont="1" applyFill="1" applyBorder="1" applyAlignment="1">
      <alignment horizontal="left" vertical="top"/>
    </xf>
    <xf numFmtId="0" fontId="48" fillId="0" borderId="0" xfId="0" applyFont="1" applyFill="1" applyBorder="1" applyAlignment="1">
      <alignment horizontal="center" vertical="center" wrapText="1"/>
    </xf>
    <xf numFmtId="0" fontId="48" fillId="0" borderId="0" xfId="0" applyFont="1" applyFill="1" applyAlignment="1" applyProtection="1">
      <alignment vertical="center"/>
    </xf>
    <xf numFmtId="0" fontId="40" fillId="0" borderId="0" xfId="0" applyFont="1" applyFill="1" applyBorder="1" applyAlignment="1">
      <alignment horizontal="center" vertical="center" wrapText="1"/>
    </xf>
    <xf numFmtId="0" fontId="48" fillId="0" borderId="0" xfId="0" applyFont="1" applyFill="1" applyBorder="1" applyAlignment="1" applyProtection="1">
      <alignment vertical="center" wrapText="1"/>
    </xf>
    <xf numFmtId="0" fontId="48" fillId="0" borderId="0" xfId="0" applyFont="1" applyFill="1" applyBorder="1" applyAlignment="1" applyProtection="1">
      <alignment vertical="top" wrapText="1"/>
    </xf>
    <xf numFmtId="0" fontId="51" fillId="0" borderId="0" xfId="145" applyFont="1" applyFill="1" applyBorder="1" applyAlignment="1" applyProtection="1">
      <alignment vertical="center"/>
    </xf>
    <xf numFmtId="0" fontId="48" fillId="0" borderId="0" xfId="0" applyFont="1" applyFill="1" applyBorder="1" applyAlignment="1" applyProtection="1">
      <alignment vertical="center"/>
    </xf>
    <xf numFmtId="0" fontId="50" fillId="0" borderId="0" xfId="0" applyFont="1" applyFill="1" applyBorder="1" applyAlignment="1">
      <alignment horizontal="left" vertical="center" wrapText="1"/>
    </xf>
    <xf numFmtId="0" fontId="48" fillId="0" borderId="0" xfId="0" applyFont="1" applyFill="1" applyBorder="1" applyAlignment="1" applyProtection="1">
      <alignment horizontal="left" vertical="top" wrapText="1"/>
    </xf>
    <xf numFmtId="0" fontId="50" fillId="0" borderId="0" xfId="0" applyFont="1" applyFill="1" applyBorder="1" applyAlignment="1">
      <alignment horizontal="left" vertical="center"/>
    </xf>
    <xf numFmtId="0" fontId="48" fillId="0" borderId="0" xfId="0" applyFont="1" applyFill="1" applyBorder="1" applyAlignment="1">
      <alignment horizontal="left" vertical="center" wrapText="1"/>
    </xf>
    <xf numFmtId="0" fontId="48" fillId="0" borderId="0" xfId="0" applyFont="1" applyFill="1" applyBorder="1" applyAlignment="1">
      <alignment horizontal="center" vertical="center"/>
    </xf>
    <xf numFmtId="0" fontId="48" fillId="0" borderId="0" xfId="0" applyFont="1" applyFill="1" applyProtection="1"/>
    <xf numFmtId="0" fontId="33" fillId="0" borderId="0" xfId="0" applyFont="1" applyFill="1" applyBorder="1"/>
    <xf numFmtId="0" fontId="49" fillId="0" borderId="0" xfId="0" applyFont="1" applyFill="1" applyBorder="1" applyAlignment="1">
      <alignment horizontal="center" vertical="center" wrapText="1"/>
    </xf>
    <xf numFmtId="0" fontId="40" fillId="0" borderId="0" xfId="0" applyFont="1" applyFill="1" applyBorder="1"/>
    <xf numFmtId="0" fontId="40" fillId="0" borderId="0" xfId="0" applyFont="1" applyFill="1" applyBorder="1" applyAlignment="1">
      <alignment wrapText="1"/>
    </xf>
    <xf numFmtId="0" fontId="52" fillId="0" borderId="0" xfId="0" applyFont="1" applyFill="1" applyBorder="1" applyAlignment="1">
      <alignment horizontal="center" vertical="center" wrapText="1"/>
    </xf>
    <xf numFmtId="0" fontId="33" fillId="0" borderId="0" xfId="0" applyFont="1" applyFill="1" applyAlignment="1">
      <alignment horizontal="center" vertical="center"/>
    </xf>
    <xf numFmtId="0" fontId="49" fillId="0" borderId="17" xfId="145" applyFont="1" applyFill="1" applyBorder="1" applyAlignment="1">
      <alignment horizontal="left" vertical="center" wrapText="1"/>
    </xf>
    <xf numFmtId="0" fontId="48" fillId="0" borderId="32" xfId="0" applyFont="1" applyFill="1" applyBorder="1" applyAlignment="1">
      <alignment horizontal="center" vertical="center" wrapText="1"/>
    </xf>
    <xf numFmtId="0" fontId="33" fillId="0" borderId="0" xfId="0" applyFont="1" applyFill="1" applyBorder="1" applyProtection="1"/>
    <xf numFmtId="0" fontId="33" fillId="0" borderId="0" xfId="0" applyNumberFormat="1" applyFont="1" applyFill="1" applyBorder="1" applyAlignment="1" applyProtection="1">
      <alignment horizontal="center" vertical="center" wrapText="1"/>
    </xf>
    <xf numFmtId="172" fontId="48" fillId="0" borderId="0" xfId="129" applyNumberFormat="1" applyFont="1" applyFill="1" applyBorder="1" applyAlignment="1">
      <alignment horizontal="center" vertical="center" wrapText="1"/>
    </xf>
    <xf numFmtId="0" fontId="48" fillId="0" borderId="0" xfId="0" applyFont="1" applyFill="1" applyBorder="1" applyProtection="1"/>
    <xf numFmtId="0" fontId="35" fillId="0" borderId="0" xfId="0" applyFont="1" applyFill="1" applyBorder="1" applyAlignment="1">
      <alignment horizontal="center" vertical="center" wrapText="1"/>
    </xf>
    <xf numFmtId="177" fontId="56" fillId="29" borderId="16" xfId="184" applyNumberFormat="1" applyFont="1" applyBorder="1" applyAlignment="1">
      <alignment horizontal="center" vertical="center"/>
    </xf>
    <xf numFmtId="0" fontId="34" fillId="29" borderId="16" xfId="185" applyBorder="1" applyAlignment="1">
      <alignment horizontal="center" vertical="center" wrapText="1"/>
    </xf>
    <xf numFmtId="172" fontId="33" fillId="31" borderId="31" xfId="188" applyNumberFormat="1" applyBorder="1" applyAlignment="1">
      <alignment horizontal="right" indent="1"/>
      <protection locked="0"/>
    </xf>
    <xf numFmtId="172" fontId="35" fillId="0" borderId="0" xfId="129" applyNumberFormat="1" applyFont="1"/>
    <xf numFmtId="0" fontId="6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center" vertical="center" wrapText="1"/>
    </xf>
    <xf numFmtId="179" fontId="62" fillId="0" borderId="0" xfId="189" applyBorder="1">
      <alignment horizontal="left" vertical="center"/>
    </xf>
    <xf numFmtId="10" fontId="40" fillId="0" borderId="0" xfId="182" applyNumberFormat="1" applyFont="1" applyFill="1" applyBorder="1" applyAlignment="1">
      <alignment horizontal="center" vertical="center"/>
    </xf>
    <xf numFmtId="10" fontId="33" fillId="31" borderId="36" xfId="188" applyNumberFormat="1" applyBorder="1" applyAlignment="1">
      <alignment horizontal="right" indent="1"/>
      <protection locked="0"/>
    </xf>
    <xf numFmtId="43" fontId="33" fillId="2" borderId="35" xfId="188" applyNumberFormat="1" applyFill="1" applyBorder="1" applyAlignment="1" applyProtection="1">
      <alignment horizontal="right" indent="1"/>
    </xf>
    <xf numFmtId="10" fontId="33" fillId="2" borderId="35" xfId="182" applyNumberFormat="1" applyFont="1" applyFill="1" applyBorder="1" applyAlignment="1">
      <alignment horizontal="right" indent="1"/>
    </xf>
    <xf numFmtId="0" fontId="49" fillId="0" borderId="32" xfId="145" applyFont="1" applyFill="1" applyBorder="1" applyAlignment="1">
      <alignment horizontal="left" vertical="center" wrapText="1"/>
    </xf>
    <xf numFmtId="0" fontId="33" fillId="0" borderId="0" xfId="0" applyFont="1" applyAlignment="1">
      <alignment horizontal="left" indent="1"/>
    </xf>
    <xf numFmtId="0" fontId="33" fillId="0" borderId="0" xfId="0" applyFont="1" applyFill="1" applyBorder="1" applyAlignment="1" applyProtection="1"/>
    <xf numFmtId="0" fontId="0" fillId="0" borderId="0" xfId="0" applyFill="1"/>
    <xf numFmtId="0" fontId="0" fillId="0" borderId="24" xfId="0" applyFill="1" applyBorder="1"/>
    <xf numFmtId="177" fontId="54" fillId="28" borderId="0" xfId="190" applyNumberFormat="1" applyBorder="1">
      <alignment horizontal="left" vertical="center"/>
    </xf>
    <xf numFmtId="177" fontId="64" fillId="28" borderId="0" xfId="190" applyNumberFormat="1" applyFont="1" applyBorder="1">
      <alignment horizontal="left" vertical="center"/>
    </xf>
    <xf numFmtId="0" fontId="55" fillId="29" borderId="0" xfId="191" applyBorder="1">
      <alignment horizontal="left" vertical="center"/>
    </xf>
    <xf numFmtId="177" fontId="55" fillId="29" borderId="0" xfId="191" applyNumberFormat="1" applyBorder="1">
      <alignment horizontal="left" vertical="center"/>
    </xf>
    <xf numFmtId="0" fontId="34" fillId="29" borderId="0" xfId="192" applyBorder="1">
      <alignment horizontal="left" vertical="center"/>
    </xf>
    <xf numFmtId="177" fontId="56" fillId="29" borderId="0" xfId="184" applyNumberFormat="1" applyFont="1" applyBorder="1">
      <alignment horizontal="left" vertical="center"/>
    </xf>
    <xf numFmtId="0" fontId="65" fillId="29" borderId="0" xfId="184" applyFont="1" applyBorder="1">
      <alignment horizontal="left" vertical="center"/>
    </xf>
    <xf numFmtId="15" fontId="33" fillId="31" borderId="31" xfId="188" applyNumberFormat="1" applyBorder="1" applyAlignment="1">
      <alignment horizontal="right" indent="1"/>
      <protection locked="0"/>
    </xf>
    <xf numFmtId="172" fontId="33" fillId="31" borderId="31" xfId="188" applyNumberFormat="1" applyBorder="1" applyAlignment="1">
      <alignment horizontal="left" indent="1"/>
      <protection locked="0"/>
    </xf>
    <xf numFmtId="179" fontId="33" fillId="31" borderId="31" xfId="188" applyNumberFormat="1" applyBorder="1" applyAlignment="1">
      <alignment horizontal="right" indent="1"/>
      <protection locked="0"/>
    </xf>
    <xf numFmtId="0" fontId="33" fillId="31" borderId="31" xfId="188" applyBorder="1" applyAlignment="1">
      <alignment horizontal="left" wrapText="1" indent="1"/>
      <protection locked="0"/>
    </xf>
    <xf numFmtId="10" fontId="33" fillId="32" borderId="31" xfId="182" applyNumberFormat="1" applyFont="1" applyFill="1" applyBorder="1" applyAlignment="1" applyProtection="1">
      <alignment horizontal="right"/>
      <protection locked="0"/>
    </xf>
    <xf numFmtId="177" fontId="54" fillId="28" borderId="0" xfId="193" applyNumberFormat="1" applyBorder="1">
      <alignment horizontal="left" vertical="center"/>
    </xf>
    <xf numFmtId="177" fontId="64" fillId="28" borderId="0" xfId="193" applyNumberFormat="1" applyFont="1" applyBorder="1">
      <alignment horizontal="left" vertical="center"/>
    </xf>
    <xf numFmtId="0" fontId="34" fillId="29" borderId="0" xfId="194" applyBorder="1">
      <alignment horizontal="left" vertical="center"/>
    </xf>
    <xf numFmtId="0" fontId="2" fillId="0" borderId="0" xfId="195"/>
    <xf numFmtId="0" fontId="55" fillId="29" borderId="0" xfId="196" applyBorder="1">
      <alignment horizontal="left" vertical="center"/>
    </xf>
    <xf numFmtId="177" fontId="55" fillId="29" borderId="0" xfId="196" applyNumberFormat="1" applyBorder="1">
      <alignment horizontal="left" vertical="center"/>
    </xf>
    <xf numFmtId="0" fontId="66" fillId="0" borderId="0" xfId="195" applyFont="1"/>
    <xf numFmtId="0" fontId="2" fillId="0" borderId="0" xfId="195" applyAlignment="1">
      <alignment horizontal="left"/>
    </xf>
    <xf numFmtId="0" fontId="68" fillId="0" borderId="0" xfId="195" applyFont="1" applyAlignment="1">
      <alignment vertical="top"/>
    </xf>
    <xf numFmtId="0" fontId="70" fillId="0" borderId="0" xfId="195" applyFont="1"/>
    <xf numFmtId="0" fontId="71" fillId="0" borderId="0" xfId="195" applyFont="1"/>
    <xf numFmtId="0" fontId="72" fillId="0" borderId="0" xfId="195" applyFont="1"/>
    <xf numFmtId="0" fontId="67" fillId="0" borderId="0" xfId="0" applyFont="1"/>
    <xf numFmtId="0" fontId="67" fillId="0" borderId="0" xfId="195" applyFont="1" applyBorder="1" applyAlignment="1"/>
    <xf numFmtId="0" fontId="55" fillId="29" borderId="0" xfId="184" applyNumberFormat="1" applyBorder="1" applyAlignment="1">
      <alignment horizontal="left" vertical="top"/>
    </xf>
    <xf numFmtId="0" fontId="56" fillId="29" borderId="0" xfId="184" applyNumberFormat="1" applyFont="1" applyBorder="1" applyAlignment="1">
      <alignment horizontal="left" vertical="top"/>
    </xf>
    <xf numFmtId="172" fontId="33" fillId="31" borderId="31" xfId="188" applyNumberFormat="1" applyBorder="1" applyAlignment="1" applyProtection="1">
      <alignment horizontal="right" indent="1"/>
      <protection locked="0"/>
    </xf>
    <xf numFmtId="0" fontId="33" fillId="0" borderId="0" xfId="0" applyFont="1" applyFill="1" applyBorder="1" applyAlignment="1" applyProtection="1">
      <alignment vertical="center"/>
    </xf>
    <xf numFmtId="0" fontId="33" fillId="32" borderId="31" xfId="188" applyFill="1" applyBorder="1" applyAlignment="1" applyProtection="1">
      <alignment horizontal="left" indent="1"/>
    </xf>
    <xf numFmtId="172" fontId="33" fillId="32" borderId="31" xfId="188" applyNumberFormat="1" applyFill="1" applyBorder="1" applyAlignment="1" applyProtection="1">
      <alignment horizontal="left"/>
    </xf>
    <xf numFmtId="43" fontId="33" fillId="32" borderId="31" xfId="188" applyNumberFormat="1" applyFill="1" applyBorder="1" applyAlignment="1" applyProtection="1">
      <alignment horizontal="left"/>
    </xf>
    <xf numFmtId="0" fontId="0" fillId="0" borderId="0" xfId="0" applyProtection="1"/>
    <xf numFmtId="179" fontId="58" fillId="0" borderId="26" xfId="187" applyProtection="1">
      <alignment horizontal="left" vertical="center"/>
    </xf>
    <xf numFmtId="180" fontId="33" fillId="0" borderId="31" xfId="188" applyNumberFormat="1" applyFill="1" applyBorder="1" applyAlignment="1" applyProtection="1">
      <alignment horizontal="right" indent="1"/>
    </xf>
    <xf numFmtId="172" fontId="33" fillId="32" borderId="31" xfId="188" applyNumberFormat="1" applyFill="1" applyBorder="1" applyAlignment="1" applyProtection="1">
      <alignment horizontal="right"/>
    </xf>
    <xf numFmtId="0" fontId="40" fillId="0" borderId="40" xfId="0" applyFont="1" applyFill="1" applyBorder="1" applyAlignment="1">
      <alignment horizontal="center" vertical="center" wrapText="1"/>
    </xf>
    <xf numFmtId="176" fontId="33" fillId="31" borderId="31" xfId="188" applyNumberFormat="1" applyBorder="1" applyAlignment="1">
      <alignment horizontal="right" indent="1"/>
      <protection locked="0"/>
    </xf>
    <xf numFmtId="43" fontId="33" fillId="31" borderId="31" xfId="188" applyNumberFormat="1" applyBorder="1" applyAlignment="1">
      <alignment horizontal="right" indent="1"/>
      <protection locked="0"/>
    </xf>
    <xf numFmtId="172" fontId="33" fillId="2" borderId="31" xfId="188" applyNumberFormat="1" applyFill="1" applyBorder="1" applyAlignment="1" applyProtection="1">
      <alignment horizontal="right" indent="1"/>
    </xf>
    <xf numFmtId="0" fontId="40" fillId="0" borderId="41" xfId="0" applyFont="1" applyFill="1" applyBorder="1" applyAlignment="1">
      <alignment horizontal="center" vertical="center" wrapText="1"/>
    </xf>
    <xf numFmtId="172" fontId="35" fillId="2" borderId="42" xfId="188" applyNumberFormat="1" applyFont="1" applyFill="1" applyBorder="1" applyAlignment="1" applyProtection="1">
      <alignment horizontal="right" indent="1"/>
    </xf>
    <xf numFmtId="0" fontId="1" fillId="0" borderId="0" xfId="195" applyFont="1" applyAlignment="1">
      <alignment horizontal="left" vertical="top" wrapText="1"/>
    </xf>
    <xf numFmtId="0" fontId="66" fillId="31" borderId="35" xfId="195" applyFont="1" applyFill="1" applyBorder="1" applyAlignment="1" applyProtection="1">
      <alignment horizontal="left"/>
    </xf>
    <xf numFmtId="0" fontId="35" fillId="31" borderId="37" xfId="95" applyFont="1" applyFill="1" applyBorder="1" applyAlignment="1" applyProtection="1">
      <alignment horizontal="center"/>
      <protection locked="0"/>
    </xf>
    <xf numFmtId="0" fontId="35" fillId="31" borderId="38" xfId="95" applyFont="1" applyFill="1" applyBorder="1" applyAlignment="1" applyProtection="1">
      <alignment horizontal="center"/>
      <protection locked="0"/>
    </xf>
    <xf numFmtId="0" fontId="35" fillId="31" borderId="39" xfId="95" applyFont="1" applyFill="1" applyBorder="1" applyAlignment="1" applyProtection="1">
      <alignment horizontal="center"/>
      <protection locked="0"/>
    </xf>
    <xf numFmtId="0" fontId="33" fillId="31" borderId="37" xfId="95" applyFont="1" applyFill="1" applyBorder="1" applyAlignment="1" applyProtection="1">
      <alignment horizontal="left"/>
      <protection locked="0"/>
    </xf>
    <xf numFmtId="0" fontId="33" fillId="31" borderId="38" xfId="95" applyFont="1" applyFill="1" applyBorder="1" applyAlignment="1" applyProtection="1">
      <alignment horizontal="left"/>
      <protection locked="0"/>
    </xf>
    <xf numFmtId="0" fontId="66" fillId="0" borderId="0" xfId="195" applyFont="1" applyAlignment="1">
      <alignment horizontal="left" wrapText="1"/>
    </xf>
    <xf numFmtId="0" fontId="66" fillId="0" borderId="35" xfId="195" applyFont="1" applyBorder="1" applyAlignment="1">
      <alignment horizontal="left"/>
    </xf>
    <xf numFmtId="0" fontId="67" fillId="0" borderId="35" xfId="195" applyFont="1" applyBorder="1" applyAlignment="1">
      <alignment horizontal="left"/>
    </xf>
    <xf numFmtId="0" fontId="68" fillId="0" borderId="0" xfId="195" applyFont="1" applyAlignment="1">
      <alignment horizontal="left" vertical="top" wrapText="1"/>
    </xf>
    <xf numFmtId="0" fontId="66" fillId="0" borderId="0" xfId="195" applyFont="1" applyFill="1" applyAlignment="1">
      <alignment horizontal="left" vertical="center" wrapText="1"/>
    </xf>
    <xf numFmtId="177" fontId="56" fillId="29" borderId="33" xfId="184" applyNumberFormat="1" applyFont="1" applyBorder="1" applyAlignment="1">
      <alignment horizontal="center" vertical="center"/>
    </xf>
    <xf numFmtId="177" fontId="56" fillId="29" borderId="34" xfId="184" applyNumberFormat="1" applyFont="1" applyBorder="1" applyAlignment="1">
      <alignment horizontal="center" vertical="center"/>
    </xf>
    <xf numFmtId="0" fontId="63" fillId="0" borderId="0" xfId="0" applyFont="1" applyFill="1" applyBorder="1" applyAlignment="1" applyProtection="1">
      <alignment horizontal="left" vertical="center" wrapText="1"/>
    </xf>
    <xf numFmtId="0" fontId="63" fillId="0" borderId="0" xfId="0" applyFont="1" applyFill="1" applyBorder="1" applyAlignment="1" applyProtection="1">
      <alignment horizontal="left" vertical="top" wrapText="1"/>
    </xf>
    <xf numFmtId="0" fontId="67" fillId="0" borderId="0" xfId="0" applyFont="1" applyFill="1" applyBorder="1" applyAlignment="1" applyProtection="1">
      <alignment horizontal="left" vertical="center" wrapText="1"/>
    </xf>
    <xf numFmtId="0" fontId="67" fillId="0" borderId="0" xfId="0" applyFont="1" applyFill="1" applyBorder="1" applyAlignment="1" applyProtection="1">
      <alignment horizontal="left" vertical="top" wrapText="1"/>
    </xf>
    <xf numFmtId="0" fontId="48" fillId="0" borderId="0" xfId="0" applyFont="1" applyFill="1" applyBorder="1" applyAlignment="1" applyProtection="1">
      <alignment horizontal="left" vertical="center" wrapText="1"/>
    </xf>
    <xf numFmtId="0" fontId="66" fillId="2" borderId="21" xfId="0" applyFont="1" applyFill="1" applyBorder="1" applyAlignment="1" applyProtection="1">
      <alignment horizontal="left" vertical="top" wrapText="1"/>
      <protection locked="0"/>
    </xf>
    <xf numFmtId="0" fontId="33" fillId="2" borderId="22" xfId="0" applyFont="1" applyFill="1" applyBorder="1" applyAlignment="1" applyProtection="1">
      <alignment horizontal="left" vertical="top" wrapText="1"/>
      <protection locked="0"/>
    </xf>
    <xf numFmtId="0" fontId="33" fillId="2" borderId="23" xfId="0" applyFont="1" applyFill="1" applyBorder="1" applyAlignment="1" applyProtection="1">
      <alignment horizontal="left" vertical="top" wrapText="1"/>
      <protection locked="0"/>
    </xf>
    <xf numFmtId="0" fontId="33" fillId="2" borderId="2" xfId="0" applyFont="1" applyFill="1" applyBorder="1" applyAlignment="1" applyProtection="1">
      <alignment horizontal="left" vertical="top" wrapText="1"/>
      <protection locked="0"/>
    </xf>
    <xf numFmtId="0" fontId="33" fillId="2" borderId="0" xfId="0" applyFont="1" applyFill="1" applyBorder="1" applyAlignment="1" applyProtection="1">
      <alignment horizontal="left" vertical="top" wrapText="1"/>
      <protection locked="0"/>
    </xf>
    <xf numFmtId="0" fontId="33" fillId="2" borderId="3" xfId="0" applyFont="1" applyFill="1" applyBorder="1" applyAlignment="1" applyProtection="1">
      <alignment horizontal="left" vertical="top" wrapText="1"/>
      <protection locked="0"/>
    </xf>
    <xf numFmtId="0" fontId="33" fillId="2" borderId="18" xfId="0" applyFont="1" applyFill="1" applyBorder="1" applyAlignment="1" applyProtection="1">
      <alignment horizontal="left" vertical="top" wrapText="1"/>
      <protection locked="0"/>
    </xf>
    <xf numFmtId="0" fontId="33" fillId="2" borderId="19" xfId="0" applyFont="1" applyFill="1" applyBorder="1" applyAlignment="1" applyProtection="1">
      <alignment horizontal="left" vertical="top" wrapText="1"/>
      <protection locked="0"/>
    </xf>
    <xf numFmtId="0" fontId="33" fillId="2" borderId="20" xfId="0" applyFont="1" applyFill="1" applyBorder="1" applyAlignment="1" applyProtection="1">
      <alignment horizontal="left" vertical="top" wrapText="1"/>
      <protection locked="0"/>
    </xf>
    <xf numFmtId="172" fontId="33" fillId="31" borderId="28" xfId="188" applyNumberFormat="1" applyBorder="1" applyAlignment="1">
      <alignment horizontal="left"/>
      <protection locked="0"/>
    </xf>
    <xf numFmtId="172" fontId="33" fillId="31" borderId="29" xfId="188" applyNumberFormat="1" applyBorder="1" applyAlignment="1">
      <alignment horizontal="left"/>
      <protection locked="0"/>
    </xf>
    <xf numFmtId="172" fontId="33" fillId="31" borderId="30" xfId="188" applyNumberFormat="1" applyBorder="1" applyAlignment="1">
      <alignment horizontal="left"/>
      <protection locked="0"/>
    </xf>
    <xf numFmtId="172" fontId="33" fillId="0" borderId="28" xfId="188" applyNumberFormat="1" applyFill="1" applyBorder="1" applyAlignment="1" applyProtection="1">
      <alignment horizontal="left"/>
    </xf>
    <xf numFmtId="172" fontId="33" fillId="0" borderId="29" xfId="188" applyNumberFormat="1" applyFill="1" applyBorder="1" applyAlignment="1" applyProtection="1">
      <alignment horizontal="left"/>
    </xf>
    <xf numFmtId="172" fontId="33" fillId="0" borderId="30" xfId="188" applyNumberFormat="1" applyFill="1" applyBorder="1" applyAlignment="1" applyProtection="1">
      <alignment horizontal="left"/>
    </xf>
    <xf numFmtId="0" fontId="47" fillId="2" borderId="0" xfId="0" applyFont="1" applyFill="1" applyAlignment="1">
      <alignment horizontal="left" vertical="top" wrapText="1"/>
    </xf>
    <xf numFmtId="0" fontId="47" fillId="2" borderId="0" xfId="0" applyFont="1" applyFill="1" applyAlignment="1">
      <alignment horizontal="left" wrapText="1"/>
    </xf>
    <xf numFmtId="0" fontId="47" fillId="2" borderId="0" xfId="0" applyFont="1" applyFill="1" applyAlignment="1">
      <alignment horizontal="left" vertical="center" wrapText="1"/>
    </xf>
  </cellXfs>
  <cellStyles count="197">
    <cellStyle name="20% - Accent1 2" xfId="8" xr:uid="{00000000-0005-0000-0000-000000000000}"/>
    <cellStyle name="20% - Accent2 2" xfId="9" xr:uid="{00000000-0005-0000-0000-000001000000}"/>
    <cellStyle name="20% - Accent3 2" xfId="10" xr:uid="{00000000-0005-0000-0000-000002000000}"/>
    <cellStyle name="20% - Accent4 2" xfId="11" xr:uid="{00000000-0005-0000-0000-000003000000}"/>
    <cellStyle name="20% - Accent5 2" xfId="12" xr:uid="{00000000-0005-0000-0000-000004000000}"/>
    <cellStyle name="20% - Accent6 2" xfId="13" xr:uid="{00000000-0005-0000-0000-000005000000}"/>
    <cellStyle name="40% - Accent1 2" xfId="14" xr:uid="{00000000-0005-0000-0000-000006000000}"/>
    <cellStyle name="40% - Accent2 2" xfId="15" xr:uid="{00000000-0005-0000-0000-000007000000}"/>
    <cellStyle name="40% - Accent3 2" xfId="16" xr:uid="{00000000-0005-0000-0000-000008000000}"/>
    <cellStyle name="40% - Accent4 2" xfId="17" xr:uid="{00000000-0005-0000-0000-000009000000}"/>
    <cellStyle name="40% - Accent5 2" xfId="18" xr:uid="{00000000-0005-0000-0000-00000A000000}"/>
    <cellStyle name="40% - Accent6 2" xfId="19" xr:uid="{00000000-0005-0000-0000-00000B000000}"/>
    <cellStyle name="60% - Accent1 2" xfId="20" xr:uid="{00000000-0005-0000-0000-00000C000000}"/>
    <cellStyle name="60% - Accent2 2" xfId="21" xr:uid="{00000000-0005-0000-0000-00000D000000}"/>
    <cellStyle name="60% - Accent3 2" xfId="22" xr:uid="{00000000-0005-0000-0000-00000E000000}"/>
    <cellStyle name="60% - Accent4 2" xfId="23" xr:uid="{00000000-0005-0000-0000-00000F000000}"/>
    <cellStyle name="60% - Accent5 2" xfId="24" xr:uid="{00000000-0005-0000-0000-000010000000}"/>
    <cellStyle name="60% - Accent6 2" xfId="25" xr:uid="{00000000-0005-0000-0000-000011000000}"/>
    <cellStyle name="Accent1 2" xfId="26" xr:uid="{00000000-0005-0000-0000-000012000000}"/>
    <cellStyle name="Accent2 2" xfId="27" xr:uid="{00000000-0005-0000-0000-000013000000}"/>
    <cellStyle name="Accent3 2" xfId="28" xr:uid="{00000000-0005-0000-0000-000014000000}"/>
    <cellStyle name="Accent4 2" xfId="29" xr:uid="{00000000-0005-0000-0000-000015000000}"/>
    <cellStyle name="Accent5 2" xfId="30" xr:uid="{00000000-0005-0000-0000-000016000000}"/>
    <cellStyle name="Accent6 2" xfId="31" xr:uid="{00000000-0005-0000-0000-000017000000}"/>
    <cellStyle name="Assumptions Center Currency" xfId="32" xr:uid="{00000000-0005-0000-0000-000018000000}"/>
    <cellStyle name="Assumptions Center Currency 2" xfId="33" xr:uid="{00000000-0005-0000-0000-000019000000}"/>
    <cellStyle name="Assumptions Center Date" xfId="34" xr:uid="{00000000-0005-0000-0000-00001A000000}"/>
    <cellStyle name="Assumptions Center Date 2" xfId="35" xr:uid="{00000000-0005-0000-0000-00001B000000}"/>
    <cellStyle name="Assumptions Center Multiple" xfId="36" xr:uid="{00000000-0005-0000-0000-00001C000000}"/>
    <cellStyle name="Assumptions Center Multiple 2" xfId="37" xr:uid="{00000000-0005-0000-0000-00001D000000}"/>
    <cellStyle name="Assumptions Center Number" xfId="38" xr:uid="{00000000-0005-0000-0000-00001E000000}"/>
    <cellStyle name="Assumptions Center Number 2" xfId="39" xr:uid="{00000000-0005-0000-0000-00001F000000}"/>
    <cellStyle name="Assumptions Center Percentage" xfId="40" xr:uid="{00000000-0005-0000-0000-000020000000}"/>
    <cellStyle name="Assumptions Center Percentage 2" xfId="41" xr:uid="{00000000-0005-0000-0000-000021000000}"/>
    <cellStyle name="Assumptions Center Year" xfId="42" xr:uid="{00000000-0005-0000-0000-000022000000}"/>
    <cellStyle name="Assumptions Center Year 2" xfId="43" xr:uid="{00000000-0005-0000-0000-000023000000}"/>
    <cellStyle name="Assumptions Heading" xfId="44" xr:uid="{00000000-0005-0000-0000-000024000000}"/>
    <cellStyle name="Assumptions Heading 2" xfId="45" xr:uid="{00000000-0005-0000-0000-000025000000}"/>
    <cellStyle name="Assumptions Right Currency" xfId="46" xr:uid="{00000000-0005-0000-0000-000026000000}"/>
    <cellStyle name="Assumptions Right Currency 2" xfId="47" xr:uid="{00000000-0005-0000-0000-000027000000}"/>
    <cellStyle name="Assumptions Right Date" xfId="48" xr:uid="{00000000-0005-0000-0000-000028000000}"/>
    <cellStyle name="Assumptions Right Date 2" xfId="49" xr:uid="{00000000-0005-0000-0000-000029000000}"/>
    <cellStyle name="Assumptions Right Multiple" xfId="50" xr:uid="{00000000-0005-0000-0000-00002A000000}"/>
    <cellStyle name="Assumptions Right Multiple 2" xfId="51" xr:uid="{00000000-0005-0000-0000-00002B000000}"/>
    <cellStyle name="Assumptions Right Number" xfId="52" xr:uid="{00000000-0005-0000-0000-00002C000000}"/>
    <cellStyle name="Assumptions Right Number 2" xfId="53" xr:uid="{00000000-0005-0000-0000-00002D000000}"/>
    <cellStyle name="Assumptions Right Percentage" xfId="54" xr:uid="{00000000-0005-0000-0000-00002E000000}"/>
    <cellStyle name="Assumptions Right Percentage 2" xfId="55" xr:uid="{00000000-0005-0000-0000-00002F000000}"/>
    <cellStyle name="Assumptions Right Year" xfId="56" xr:uid="{00000000-0005-0000-0000-000030000000}"/>
    <cellStyle name="Assumptions Right Year 2" xfId="57" xr:uid="{00000000-0005-0000-0000-000031000000}"/>
    <cellStyle name="Bad 2" xfId="58" xr:uid="{00000000-0005-0000-0000-000032000000}"/>
    <cellStyle name="Banner H1" xfId="183" xr:uid="{9CEF85BE-C1DF-4361-822C-A2054125C547}"/>
    <cellStyle name="Banner H1 2" xfId="193" xr:uid="{EDE6B1B8-0B36-4B6D-AB5E-A40651660B1E}"/>
    <cellStyle name="Banner H1 3" xfId="190" xr:uid="{5EA6EED0-0784-4AB0-A3FF-D29F972A6773}"/>
    <cellStyle name="Banner_H2" xfId="184" xr:uid="{8417EA3C-D6E6-489E-94E1-EEE693A6D281}"/>
    <cellStyle name="Banner_H2 2" xfId="191" xr:uid="{8F208201-6F44-492D-9AF6-BB1AB8941F33}"/>
    <cellStyle name="Banner_H2 3" xfId="196" xr:uid="{045A082E-7E42-419F-B776-DFCF009E1D20}"/>
    <cellStyle name="Banner_H3" xfId="185" xr:uid="{DEEAD628-7229-4A92-AC2D-A269A7953302}"/>
    <cellStyle name="Banner_H3 2" xfId="192" xr:uid="{73E0F112-557F-45DE-843C-B2747329491A}"/>
    <cellStyle name="Banner_H3 3" xfId="194" xr:uid="{21FB7A59-2BC7-4665-A519-493D8FF28131}"/>
    <cellStyle name="Body_H1" xfId="186" xr:uid="{7717B015-EA51-4061-A39C-27072E55FCC4}"/>
    <cellStyle name="Body_H2" xfId="187" xr:uid="{151048F6-7D1E-4B25-93F3-413D6E81A9D6}"/>
    <cellStyle name="Body_H3" xfId="189" xr:uid="{EE2DD78E-DE4C-44ED-A793-355872A54E0A}"/>
    <cellStyle name="Calculation 2" xfId="59" xr:uid="{00000000-0005-0000-0000-000033000000}"/>
    <cellStyle name="Calculation 2 2" xfId="160" xr:uid="{00000000-0005-0000-0000-000034000000}"/>
    <cellStyle name="Calculation 2 3" xfId="161" xr:uid="{00000000-0005-0000-0000-000035000000}"/>
    <cellStyle name="Cell Link" xfId="60" xr:uid="{00000000-0005-0000-0000-000036000000}"/>
    <cellStyle name="Cell Link 2" xfId="61" xr:uid="{00000000-0005-0000-0000-000037000000}"/>
    <cellStyle name="Center Currency" xfId="62" xr:uid="{00000000-0005-0000-0000-000038000000}"/>
    <cellStyle name="Center Currency 2" xfId="63" xr:uid="{00000000-0005-0000-0000-000039000000}"/>
    <cellStyle name="Center Date" xfId="64" xr:uid="{00000000-0005-0000-0000-00003A000000}"/>
    <cellStyle name="Center Date 2" xfId="65" xr:uid="{00000000-0005-0000-0000-00003B000000}"/>
    <cellStyle name="Center Multiple" xfId="66" xr:uid="{00000000-0005-0000-0000-00003C000000}"/>
    <cellStyle name="Center Multiple 2" xfId="67" xr:uid="{00000000-0005-0000-0000-00003D000000}"/>
    <cellStyle name="Center Number" xfId="68" xr:uid="{00000000-0005-0000-0000-00003E000000}"/>
    <cellStyle name="Center Number 2" xfId="69" xr:uid="{00000000-0005-0000-0000-00003F000000}"/>
    <cellStyle name="Center Percentage" xfId="70" xr:uid="{00000000-0005-0000-0000-000040000000}"/>
    <cellStyle name="Center Percentage 2" xfId="71" xr:uid="{00000000-0005-0000-0000-000041000000}"/>
    <cellStyle name="Center Year" xfId="72" xr:uid="{00000000-0005-0000-0000-000042000000}"/>
    <cellStyle name="Center Year 2" xfId="73" xr:uid="{00000000-0005-0000-0000-000043000000}"/>
    <cellStyle name="Check Cell 2" xfId="74" xr:uid="{00000000-0005-0000-0000-000044000000}"/>
    <cellStyle name="Comma" xfId="129" builtinId="3"/>
    <cellStyle name="Comma 2" xfId="146" xr:uid="{00000000-0005-0000-0000-000046000000}"/>
    <cellStyle name="Data" xfId="131" xr:uid="{00000000-0005-0000-0000-000047000000}"/>
    <cellStyle name="Data 2" xfId="132" xr:uid="{00000000-0005-0000-0000-000048000000}"/>
    <cellStyle name="Data_A" xfId="188" xr:uid="{64B4CCB1-1061-4099-86A2-C13A0F9D3DBF}"/>
    <cellStyle name="Explanatory Text 2" xfId="75" xr:uid="{00000000-0005-0000-0000-000049000000}"/>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rmula" xfId="133" xr:uid="{00000000-0005-0000-0000-000050000000}"/>
    <cellStyle name="FormulaNoNumber" xfId="134" xr:uid="{00000000-0005-0000-0000-000051000000}"/>
    <cellStyle name="Good 2" xfId="76" xr:uid="{00000000-0005-0000-0000-000053000000}"/>
    <cellStyle name="Heading" xfId="135" xr:uid="{00000000-0005-0000-0000-000054000000}"/>
    <cellStyle name="Heading 1 2" xfId="77" xr:uid="{00000000-0005-0000-0000-000055000000}"/>
    <cellStyle name="Heading 2 2" xfId="78" xr:uid="{00000000-0005-0000-0000-000056000000}"/>
    <cellStyle name="Heading 3 2" xfId="79" xr:uid="{00000000-0005-0000-0000-000058000000}"/>
    <cellStyle name="Heading 4 2" xfId="80" xr:uid="{00000000-0005-0000-0000-000059000000}"/>
    <cellStyle name="Heading 5" xfId="136" xr:uid="{00000000-0005-0000-0000-00005A000000}"/>
    <cellStyle name="Heading 6" xfId="137" xr:uid="{00000000-0005-0000-0000-00005B000000}"/>
    <cellStyle name="Heading1" xfId="138" xr:uid="{00000000-0005-0000-0000-00005C000000}"/>
    <cellStyle name="Heading1 2" xfId="139" xr:uid="{00000000-0005-0000-0000-00005D000000}"/>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Arrow" xfId="4" xr:uid="{00000000-0005-0000-0000-000064000000}"/>
    <cellStyle name="Hyperlink Check" xfId="81" xr:uid="{00000000-0005-0000-0000-000065000000}"/>
    <cellStyle name="Hyperlink Text" xfId="3" xr:uid="{00000000-0005-0000-0000-000066000000}"/>
    <cellStyle name="Hyperlink Text 2" xfId="82" xr:uid="{00000000-0005-0000-0000-000067000000}"/>
    <cellStyle name="Hyperlink Text 2 2" xfId="83" xr:uid="{00000000-0005-0000-0000-000068000000}"/>
    <cellStyle name="Input 2" xfId="84" xr:uid="{00000000-0005-0000-0000-000069000000}"/>
    <cellStyle name="Input 2 2" xfId="162" xr:uid="{00000000-0005-0000-0000-00006A000000}"/>
    <cellStyle name="Input 2 3" xfId="163" xr:uid="{00000000-0005-0000-0000-00006B000000}"/>
    <cellStyle name="Justified Formatting" xfId="147" xr:uid="{00000000-0005-0000-0000-00006C000000}"/>
    <cellStyle name="Linked Cell 2" xfId="85" xr:uid="{00000000-0005-0000-0000-00006D000000}"/>
    <cellStyle name="Lookup Table Heading" xfId="86" xr:uid="{00000000-0005-0000-0000-00006E000000}"/>
    <cellStyle name="Lookup Table Heading 2" xfId="87" xr:uid="{00000000-0005-0000-0000-00006F000000}"/>
    <cellStyle name="Lookup Table Heading 2 2" xfId="164" xr:uid="{00000000-0005-0000-0000-000070000000}"/>
    <cellStyle name="Lookup Table Heading 2 3" xfId="165" xr:uid="{00000000-0005-0000-0000-000071000000}"/>
    <cellStyle name="Lookup Table Heading 3" xfId="166" xr:uid="{00000000-0005-0000-0000-000072000000}"/>
    <cellStyle name="Lookup Table Heading 4" xfId="167" xr:uid="{00000000-0005-0000-0000-000073000000}"/>
    <cellStyle name="Lookup Table Label" xfId="88" xr:uid="{00000000-0005-0000-0000-000074000000}"/>
    <cellStyle name="Lookup Table Label 2" xfId="89" xr:uid="{00000000-0005-0000-0000-000075000000}"/>
    <cellStyle name="Lookup Table Label 2 2" xfId="168" xr:uid="{00000000-0005-0000-0000-000076000000}"/>
    <cellStyle name="Lookup Table Label 2 3" xfId="169" xr:uid="{00000000-0005-0000-0000-000077000000}"/>
    <cellStyle name="Lookup Table Label 3" xfId="170" xr:uid="{00000000-0005-0000-0000-000078000000}"/>
    <cellStyle name="Lookup Table Label 4" xfId="171" xr:uid="{00000000-0005-0000-0000-000079000000}"/>
    <cellStyle name="Lookup Table Number" xfId="90" xr:uid="{00000000-0005-0000-0000-00007A000000}"/>
    <cellStyle name="Lookup Table Number 2" xfId="91" xr:uid="{00000000-0005-0000-0000-00007B000000}"/>
    <cellStyle name="Lookup Table Number 2 2" xfId="172" xr:uid="{00000000-0005-0000-0000-00007C000000}"/>
    <cellStyle name="Lookup Table Number 2 3" xfId="173" xr:uid="{00000000-0005-0000-0000-00007D000000}"/>
    <cellStyle name="Lookup Table Number 3" xfId="174" xr:uid="{00000000-0005-0000-0000-00007E000000}"/>
    <cellStyle name="Lookup Table Number 4" xfId="175" xr:uid="{00000000-0005-0000-0000-00007F000000}"/>
    <cellStyle name="Model Name" xfId="2" xr:uid="{00000000-0005-0000-0000-000080000000}"/>
    <cellStyle name="Model Name 2" xfId="92" xr:uid="{00000000-0005-0000-0000-000081000000}"/>
    <cellStyle name="Model Name 2 2" xfId="93" xr:uid="{00000000-0005-0000-0000-000082000000}"/>
    <cellStyle name="Neutral 2" xfId="94" xr:uid="{00000000-0005-0000-0000-000083000000}"/>
    <cellStyle name="NoData" xfId="140" xr:uid="{00000000-0005-0000-0000-000084000000}"/>
    <cellStyle name="Normal" xfId="0" builtinId="0"/>
    <cellStyle name="Normal 2" xfId="95" xr:uid="{00000000-0005-0000-0000-000086000000}"/>
    <cellStyle name="Normal 3" xfId="130" xr:uid="{00000000-0005-0000-0000-000087000000}"/>
    <cellStyle name="Normal 4" xfId="96" xr:uid="{00000000-0005-0000-0000-000088000000}"/>
    <cellStyle name="Normal 5" xfId="145" xr:uid="{00000000-0005-0000-0000-000089000000}"/>
    <cellStyle name="Normal 6" xfId="195" xr:uid="{FB94DB76-C54C-43ED-87DE-A1FA56D008DE}"/>
    <cellStyle name="Note 2" xfId="97" xr:uid="{00000000-0005-0000-0000-00008A000000}"/>
    <cellStyle name="Note 2 2" xfId="176" xr:uid="{00000000-0005-0000-0000-00008B000000}"/>
    <cellStyle name="Note 2 3" xfId="177" xr:uid="{00000000-0005-0000-0000-00008C000000}"/>
    <cellStyle name="Output 2" xfId="98" xr:uid="{00000000-0005-0000-0000-00008D000000}"/>
    <cellStyle name="Output 2 2" xfId="178" xr:uid="{00000000-0005-0000-0000-00008E000000}"/>
    <cellStyle name="Output 2 3" xfId="179" xr:uid="{00000000-0005-0000-0000-00008F000000}"/>
    <cellStyle name="Percent" xfId="182" builtinId="5"/>
    <cellStyle name="Percent 2" xfId="99" xr:uid="{00000000-0005-0000-0000-000091000000}"/>
    <cellStyle name="Period Title" xfId="5" xr:uid="{00000000-0005-0000-0000-000092000000}"/>
    <cellStyle name="Period Title 2" xfId="100" xr:uid="{00000000-0005-0000-0000-000093000000}"/>
    <cellStyle name="Result" xfId="141" xr:uid="{00000000-0005-0000-0000-000094000000}"/>
    <cellStyle name="Result 2" xfId="142" xr:uid="{00000000-0005-0000-0000-000095000000}"/>
    <cellStyle name="Result2" xfId="143" xr:uid="{00000000-0005-0000-0000-000096000000}"/>
    <cellStyle name="Result2 2" xfId="144" xr:uid="{00000000-0005-0000-0000-000097000000}"/>
    <cellStyle name="Right Currency" xfId="101" xr:uid="{00000000-0005-0000-0000-000098000000}"/>
    <cellStyle name="Right Currency 2" xfId="102" xr:uid="{00000000-0005-0000-0000-000099000000}"/>
    <cellStyle name="Right Date" xfId="103" xr:uid="{00000000-0005-0000-0000-00009A000000}"/>
    <cellStyle name="Right Date 2" xfId="104" xr:uid="{00000000-0005-0000-0000-00009B000000}"/>
    <cellStyle name="Right Multiple" xfId="105" xr:uid="{00000000-0005-0000-0000-00009C000000}"/>
    <cellStyle name="Right Multiple 2" xfId="106" xr:uid="{00000000-0005-0000-0000-00009D000000}"/>
    <cellStyle name="Right Number" xfId="6" xr:uid="{00000000-0005-0000-0000-00009E000000}"/>
    <cellStyle name="Right Number 10" xfId="107" xr:uid="{00000000-0005-0000-0000-00009F000000}"/>
    <cellStyle name="Right Number 2" xfId="7" xr:uid="{00000000-0005-0000-0000-0000A0000000}"/>
    <cellStyle name="Right Number 3" xfId="108" xr:uid="{00000000-0005-0000-0000-0000A1000000}"/>
    <cellStyle name="Right Percentage" xfId="109" xr:uid="{00000000-0005-0000-0000-0000A2000000}"/>
    <cellStyle name="Right Percentage 2" xfId="110" xr:uid="{00000000-0005-0000-0000-0000A3000000}"/>
    <cellStyle name="Right Year" xfId="111" xr:uid="{00000000-0005-0000-0000-0000A4000000}"/>
    <cellStyle name="Right Year 2" xfId="112" xr:uid="{00000000-0005-0000-0000-0000A5000000}"/>
    <cellStyle name="Section Number" xfId="113" xr:uid="{00000000-0005-0000-0000-0000A6000000}"/>
    <cellStyle name="Section Number 2" xfId="114" xr:uid="{00000000-0005-0000-0000-0000A7000000}"/>
    <cellStyle name="Sheet Title" xfId="1" xr:uid="{00000000-0005-0000-0000-0000A8000000}"/>
    <cellStyle name="Sheet Title 2" xfId="115" xr:uid="{00000000-0005-0000-0000-0000A9000000}"/>
    <cellStyle name="Sheet Title 2 2" xfId="116" xr:uid="{00000000-0005-0000-0000-0000AA000000}"/>
    <cellStyle name="Style 1" xfId="117" xr:uid="{00000000-0005-0000-0000-0000AB000000}"/>
    <cellStyle name="Title 2" xfId="118" xr:uid="{00000000-0005-0000-0000-0000AC000000}"/>
    <cellStyle name="TOC 1" xfId="119" xr:uid="{00000000-0005-0000-0000-0000AD000000}"/>
    <cellStyle name="TOC 1 2" xfId="120" xr:uid="{00000000-0005-0000-0000-0000AE000000}"/>
    <cellStyle name="TOC 2" xfId="121" xr:uid="{00000000-0005-0000-0000-0000AF000000}"/>
    <cellStyle name="TOC 2 2" xfId="122" xr:uid="{00000000-0005-0000-0000-0000B0000000}"/>
    <cellStyle name="TOC 3" xfId="123" xr:uid="{00000000-0005-0000-0000-0000B1000000}"/>
    <cellStyle name="TOC 3 2" xfId="124" xr:uid="{00000000-0005-0000-0000-0000B2000000}"/>
    <cellStyle name="TOC 4" xfId="125" xr:uid="{00000000-0005-0000-0000-0000B3000000}"/>
    <cellStyle name="TOC 4 2" xfId="126" xr:uid="{00000000-0005-0000-0000-0000B4000000}"/>
    <cellStyle name="Total 2" xfId="127" xr:uid="{00000000-0005-0000-0000-0000B5000000}"/>
    <cellStyle name="Total 2 2" xfId="180" xr:uid="{00000000-0005-0000-0000-0000B6000000}"/>
    <cellStyle name="Total 2 3" xfId="181" xr:uid="{00000000-0005-0000-0000-0000B7000000}"/>
    <cellStyle name="Warning Text 2" xfId="128" xr:uid="{00000000-0005-0000-0000-0000B8000000}"/>
  </cellStyles>
  <dxfs count="0"/>
  <tableStyles count="0" defaultTableStyle="TableStyleMedium9" defaultPivotStyle="PivotStyleLight16"/>
  <colors>
    <mruColors>
      <color rgb="FF4986A0"/>
      <color rgb="FF236192"/>
      <color rgb="FF0000FF"/>
      <color rgb="FFD9E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299204</xdr:colOff>
      <xdr:row>1</xdr:row>
      <xdr:rowOff>44952</xdr:rowOff>
    </xdr:from>
    <xdr:to>
      <xdr:col>1</xdr:col>
      <xdr:colOff>256601</xdr:colOff>
      <xdr:row>4</xdr:row>
      <xdr:rowOff>69960</xdr:rowOff>
    </xdr:to>
    <xdr:pic>
      <xdr:nvPicPr>
        <xdr:cNvPr id="2" name="Picture 76">
          <a:extLst>
            <a:ext uri="{FF2B5EF4-FFF2-40B4-BE49-F238E27FC236}">
              <a16:creationId xmlns:a16="http://schemas.microsoft.com/office/drawing/2014/main" id="{B6F44A98-0F1B-4AB9-B2E7-BE15015EA7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9204" y="269070"/>
          <a:ext cx="640956" cy="596508"/>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FC83-0DCE-4AE4-8B4B-549882D22EA7}">
  <sheetPr codeName="Sheet1">
    <tabColor theme="0" tint="-0.499984740745262"/>
    <pageSetUpPr fitToPage="1"/>
  </sheetPr>
  <dimension ref="A1:Q109"/>
  <sheetViews>
    <sheetView showGridLines="0" tabSelected="1" topLeftCell="A10" zoomScaleNormal="100" workbookViewId="0"/>
  </sheetViews>
  <sheetFormatPr defaultColWidth="3.33203125" defaultRowHeight="15" x14ac:dyDescent="0.25"/>
  <cols>
    <col min="1" max="1" width="12" style="94" customWidth="1"/>
    <col min="2" max="17" width="10.6640625" style="94" customWidth="1"/>
    <col min="18" max="16383" width="0" style="94" hidden="1" customWidth="1"/>
    <col min="16384" max="16384" width="10.6640625" style="94" customWidth="1"/>
  </cols>
  <sheetData>
    <row r="1" spans="1:17" ht="18" x14ac:dyDescent="0.25">
      <c r="A1" s="12" t="str">
        <f>+MdlTtl</f>
        <v>Annual Compliance Information Template</v>
      </c>
      <c r="B1" s="91"/>
      <c r="C1" s="91"/>
      <c r="D1" s="91"/>
      <c r="E1" s="92"/>
      <c r="F1" s="93"/>
      <c r="G1" s="93"/>
      <c r="H1" s="93"/>
      <c r="I1" s="93"/>
      <c r="J1" s="93"/>
      <c r="K1" s="93"/>
      <c r="L1" s="93"/>
      <c r="M1" s="93"/>
      <c r="N1" s="93"/>
      <c r="O1" s="93"/>
      <c r="P1" s="93"/>
      <c r="Q1" s="93"/>
    </row>
    <row r="2" spans="1:17" x14ac:dyDescent="0.25">
      <c r="A2" s="13">
        <f ca="1">+_xlfn.SHEET()</f>
        <v>1</v>
      </c>
      <c r="B2" s="95"/>
      <c r="C2" s="14" t="s">
        <v>9</v>
      </c>
      <c r="D2" s="96"/>
      <c r="E2" s="96"/>
      <c r="F2" s="93"/>
      <c r="G2" s="93"/>
      <c r="H2" s="93"/>
      <c r="I2" s="93"/>
      <c r="J2" s="93"/>
      <c r="K2" s="93"/>
      <c r="L2" s="93"/>
      <c r="M2" s="93"/>
      <c r="N2" s="93"/>
      <c r="O2" s="93"/>
      <c r="P2" s="93"/>
      <c r="Q2" s="93"/>
    </row>
    <row r="3" spans="1:17" x14ac:dyDescent="0.25">
      <c r="A3" s="95"/>
      <c r="B3" s="93"/>
      <c r="C3" s="14" t="s">
        <v>0</v>
      </c>
      <c r="D3" s="96"/>
      <c r="E3" s="96"/>
      <c r="F3" s="93"/>
      <c r="G3" s="93"/>
      <c r="H3" s="93"/>
      <c r="I3" s="93"/>
      <c r="J3" s="93"/>
      <c r="K3" s="93"/>
      <c r="L3" s="93"/>
      <c r="M3" s="93"/>
      <c r="N3" s="93"/>
      <c r="O3" s="93"/>
      <c r="P3" s="93"/>
      <c r="Q3" s="93"/>
    </row>
    <row r="4" spans="1:17" x14ac:dyDescent="0.25">
      <c r="A4" s="93"/>
      <c r="B4" s="93"/>
      <c r="C4" s="84" t="str">
        <f>+YEAR(period)&amp;"–"&amp;RIGHT(YEAR(period)+1,2)</f>
        <v>2020–21</v>
      </c>
      <c r="D4" s="93"/>
      <c r="E4" s="93"/>
      <c r="F4" s="93"/>
      <c r="G4" s="93"/>
      <c r="H4" s="93"/>
      <c r="I4" s="93"/>
      <c r="J4" s="93"/>
      <c r="K4" s="93"/>
      <c r="L4" s="93"/>
      <c r="M4" s="93"/>
      <c r="N4" s="93"/>
      <c r="O4" s="93"/>
      <c r="P4" s="93"/>
      <c r="Q4" s="93"/>
    </row>
    <row r="5" spans="1:17" x14ac:dyDescent="0.25">
      <c r="A5" s="93"/>
      <c r="B5" s="93"/>
      <c r="C5" s="93"/>
      <c r="D5" s="93"/>
      <c r="E5" s="93"/>
      <c r="F5" s="93"/>
      <c r="G5" s="93"/>
      <c r="H5" s="93"/>
      <c r="I5" s="93"/>
      <c r="J5" s="93"/>
      <c r="K5" s="93"/>
      <c r="L5" s="93"/>
      <c r="M5" s="93"/>
      <c r="N5" s="93"/>
      <c r="O5" s="93"/>
      <c r="P5" s="93"/>
      <c r="Q5" s="93"/>
    </row>
    <row r="7" spans="1:17" x14ac:dyDescent="0.25">
      <c r="A7" s="19">
        <f ca="1">+ROUNDDOWN(MAX($A$6:OFFSET(A7,-One,0),$A$2*Sht)+Sxn,0)</f>
        <v>101</v>
      </c>
      <c r="B7" s="19" t="s">
        <v>180</v>
      </c>
      <c r="C7" s="19"/>
      <c r="D7" s="19"/>
      <c r="E7" s="19"/>
      <c r="F7" s="19"/>
      <c r="G7" s="19"/>
      <c r="H7" s="19"/>
      <c r="I7" s="19"/>
      <c r="J7" s="19"/>
      <c r="K7" s="19"/>
      <c r="L7" s="19"/>
      <c r="M7" s="19"/>
      <c r="N7" s="19"/>
      <c r="O7" s="19"/>
      <c r="P7" s="19"/>
      <c r="Q7" s="19"/>
    </row>
    <row r="9" spans="1:17" x14ac:dyDescent="0.25">
      <c r="B9" s="97" t="s">
        <v>180</v>
      </c>
      <c r="C9" s="97"/>
      <c r="D9" s="97"/>
      <c r="F9" s="124" t="s">
        <v>1</v>
      </c>
      <c r="G9" s="125"/>
      <c r="H9" s="125"/>
      <c r="I9" s="125"/>
      <c r="J9" s="125"/>
      <c r="K9" s="126"/>
    </row>
    <row r="10" spans="1:17" x14ac:dyDescent="0.25">
      <c r="B10" s="98"/>
      <c r="C10" s="98"/>
      <c r="D10" s="98"/>
    </row>
    <row r="11" spans="1:17" x14ac:dyDescent="0.25">
      <c r="A11" s="19">
        <f ca="1">+ROUNDDOWN(MAX($A$6:OFFSET(A11,-One,0),$A$2*Sht)+Sxn,0)</f>
        <v>102</v>
      </c>
      <c r="B11" s="19" t="s">
        <v>217</v>
      </c>
      <c r="C11" s="19"/>
      <c r="D11" s="19"/>
      <c r="E11" s="19"/>
      <c r="F11" s="19"/>
      <c r="G11" s="19"/>
      <c r="H11" s="19"/>
      <c r="I11" s="19"/>
      <c r="J11" s="19"/>
      <c r="K11" s="19"/>
      <c r="L11" s="19"/>
      <c r="M11" s="19"/>
      <c r="N11" s="19"/>
      <c r="O11" s="19"/>
      <c r="P11" s="19"/>
      <c r="Q11" s="19"/>
    </row>
    <row r="12" spans="1:17" x14ac:dyDescent="0.25">
      <c r="B12" s="98"/>
      <c r="C12" s="98"/>
      <c r="D12" s="98"/>
    </row>
    <row r="13" spans="1:17" x14ac:dyDescent="0.25">
      <c r="B13" s="97" t="s">
        <v>100</v>
      </c>
      <c r="C13" s="97"/>
      <c r="D13" s="97"/>
      <c r="F13" s="127"/>
      <c r="G13" s="128"/>
      <c r="H13" s="128"/>
      <c r="I13" s="128"/>
      <c r="J13" s="128"/>
      <c r="K13" s="128"/>
    </row>
    <row r="14" spans="1:17" x14ac:dyDescent="0.25">
      <c r="B14" s="97" t="s">
        <v>99</v>
      </c>
      <c r="C14" s="97"/>
      <c r="D14" s="97"/>
      <c r="F14" s="127"/>
      <c r="G14" s="128"/>
      <c r="H14" s="128"/>
      <c r="I14" s="128"/>
      <c r="J14" s="128"/>
      <c r="K14" s="128"/>
    </row>
    <row r="15" spans="1:17" x14ac:dyDescent="0.25">
      <c r="B15" s="97" t="s">
        <v>18</v>
      </c>
      <c r="C15" s="97"/>
      <c r="D15" s="97"/>
      <c r="F15" s="127"/>
      <c r="G15" s="128"/>
      <c r="H15" s="128"/>
      <c r="I15" s="128"/>
      <c r="J15" s="128"/>
      <c r="K15" s="128"/>
    </row>
    <row r="16" spans="1:17" x14ac:dyDescent="0.25">
      <c r="B16" s="97" t="s">
        <v>19</v>
      </c>
      <c r="C16" s="97"/>
      <c r="D16" s="97"/>
      <c r="F16" s="127"/>
      <c r="G16" s="128"/>
      <c r="H16" s="128"/>
      <c r="I16" s="128"/>
      <c r="J16" s="128"/>
      <c r="K16" s="128"/>
    </row>
    <row r="18" spans="1:17" x14ac:dyDescent="0.25">
      <c r="A18" s="19">
        <f ca="1">+ROUNDDOWN(MAX($A$6:OFFSET(A18,-One,0),$A$2*Sht)+Sxn,0)</f>
        <v>103</v>
      </c>
      <c r="B18" s="19" t="s">
        <v>295</v>
      </c>
      <c r="C18" s="19"/>
      <c r="D18" s="19"/>
      <c r="E18" s="19"/>
      <c r="F18" s="19"/>
      <c r="G18" s="19"/>
      <c r="H18" s="19"/>
      <c r="I18" s="19"/>
      <c r="J18" s="19"/>
      <c r="K18" s="19"/>
      <c r="L18" s="19"/>
      <c r="M18" s="19"/>
      <c r="N18" s="19"/>
      <c r="O18" s="19"/>
      <c r="P18" s="19"/>
      <c r="Q18" s="19"/>
    </row>
    <row r="20" spans="1:17" x14ac:dyDescent="0.25">
      <c r="B20" s="123" t="s">
        <v>218</v>
      </c>
      <c r="C20" s="123"/>
      <c r="D20" s="123"/>
      <c r="F20" s="97" t="s">
        <v>219</v>
      </c>
    </row>
    <row r="21" spans="1:17" x14ac:dyDescent="0.25">
      <c r="B21" s="130" t="s">
        <v>220</v>
      </c>
      <c r="C21" s="130"/>
      <c r="D21" s="130"/>
      <c r="F21" s="97" t="s">
        <v>293</v>
      </c>
    </row>
    <row r="22" spans="1:17" x14ac:dyDescent="0.25">
      <c r="B22" s="131" t="s">
        <v>221</v>
      </c>
      <c r="C22" s="131"/>
      <c r="D22" s="131"/>
      <c r="F22" s="97" t="s">
        <v>222</v>
      </c>
    </row>
    <row r="24" spans="1:17" x14ac:dyDescent="0.25">
      <c r="A24" s="19">
        <f ca="1">+ROUNDDOWN(MAX($A$6:OFFSET(A24,-One,0),$A$2*Sht)+Sxn,0)</f>
        <v>104</v>
      </c>
      <c r="B24" s="19" t="s">
        <v>223</v>
      </c>
      <c r="C24" s="19"/>
      <c r="D24" s="19"/>
      <c r="E24" s="19"/>
      <c r="F24" s="19"/>
      <c r="G24" s="19"/>
      <c r="H24" s="19"/>
      <c r="I24" s="19"/>
      <c r="J24" s="19"/>
      <c r="K24" s="19"/>
      <c r="L24" s="19"/>
      <c r="M24" s="19"/>
      <c r="N24" s="19"/>
      <c r="O24" s="19"/>
      <c r="P24" s="19"/>
      <c r="Q24" s="19"/>
    </row>
    <row r="25" spans="1:17" x14ac:dyDescent="0.25">
      <c r="B25" s="97"/>
    </row>
    <row r="26" spans="1:17" ht="15.75" thickBot="1" x14ac:dyDescent="0.3">
      <c r="A26" s="20">
        <f ca="1">+MAX(A$2:OFFSET($A26,-One,0))+Sbsxn</f>
        <v>104.01</v>
      </c>
      <c r="B26" s="20" t="s">
        <v>267</v>
      </c>
      <c r="C26" s="20"/>
      <c r="D26" s="20"/>
      <c r="E26" s="20"/>
      <c r="F26" s="20"/>
      <c r="G26" s="20"/>
      <c r="H26" s="20"/>
      <c r="I26" s="20"/>
      <c r="J26" s="20"/>
      <c r="K26" s="20"/>
      <c r="L26" s="20"/>
      <c r="M26" s="20"/>
      <c r="N26" s="20"/>
      <c r="O26" s="20"/>
      <c r="P26" s="20"/>
      <c r="Q26" s="20"/>
    </row>
    <row r="27" spans="1:17" x14ac:dyDescent="0.25">
      <c r="B27" s="97"/>
    </row>
    <row r="28" spans="1:17" x14ac:dyDescent="0.25">
      <c r="B28" s="100" t="s">
        <v>224</v>
      </c>
    </row>
    <row r="29" spans="1:17" x14ac:dyDescent="0.25">
      <c r="B29" s="97" t="s">
        <v>225</v>
      </c>
    </row>
    <row r="30" spans="1:17" x14ac:dyDescent="0.25">
      <c r="B30" s="97" t="s">
        <v>226</v>
      </c>
    </row>
    <row r="31" spans="1:17" ht="30" customHeight="1" x14ac:dyDescent="0.25">
      <c r="B31" s="132" t="s">
        <v>268</v>
      </c>
      <c r="C31" s="132"/>
      <c r="D31" s="132"/>
      <c r="E31" s="132"/>
      <c r="F31" s="132"/>
      <c r="G31" s="132"/>
      <c r="H31" s="132"/>
      <c r="I31" s="132"/>
      <c r="J31" s="132"/>
      <c r="K31" s="132"/>
      <c r="L31" s="132"/>
      <c r="M31" s="132"/>
      <c r="N31" s="132"/>
      <c r="O31" s="132"/>
      <c r="P31" s="132"/>
      <c r="Q31" s="99"/>
    </row>
    <row r="32" spans="1:17" x14ac:dyDescent="0.25">
      <c r="B32" s="97" t="s">
        <v>227</v>
      </c>
    </row>
    <row r="33" spans="1:17" x14ac:dyDescent="0.25">
      <c r="B33" s="97"/>
    </row>
    <row r="34" spans="1:17" x14ac:dyDescent="0.25">
      <c r="B34" s="97" t="s">
        <v>228</v>
      </c>
    </row>
    <row r="35" spans="1:17" x14ac:dyDescent="0.25">
      <c r="B35" s="97" t="s">
        <v>277</v>
      </c>
    </row>
    <row r="37" spans="1:17" ht="15.75" thickBot="1" x14ac:dyDescent="0.3">
      <c r="A37" s="20">
        <f ca="1">+MAX(A$2:OFFSET($A37,-One,0))+Sbsxn</f>
        <v>104.02000000000001</v>
      </c>
      <c r="B37" s="20" t="s">
        <v>10</v>
      </c>
      <c r="C37" s="20"/>
      <c r="D37" s="20"/>
      <c r="E37" s="20"/>
      <c r="F37" s="20"/>
      <c r="G37" s="20"/>
      <c r="H37" s="20"/>
      <c r="I37" s="20"/>
      <c r="J37" s="20"/>
      <c r="K37" s="20"/>
      <c r="L37" s="20"/>
      <c r="M37" s="20"/>
      <c r="N37" s="20"/>
      <c r="O37" s="20"/>
      <c r="P37" s="20"/>
      <c r="Q37" s="20"/>
    </row>
    <row r="39" spans="1:17" x14ac:dyDescent="0.25">
      <c r="B39" s="97" t="s">
        <v>290</v>
      </c>
    </row>
    <row r="40" spans="1:17" ht="30" customHeight="1" x14ac:dyDescent="0.25">
      <c r="B40" s="129" t="s">
        <v>229</v>
      </c>
      <c r="C40" s="129"/>
      <c r="D40" s="129"/>
      <c r="E40" s="129"/>
      <c r="F40" s="129"/>
      <c r="G40" s="129"/>
      <c r="H40" s="129"/>
      <c r="I40" s="129"/>
      <c r="J40" s="129"/>
      <c r="K40" s="129"/>
      <c r="L40" s="129"/>
      <c r="M40" s="129"/>
      <c r="N40" s="129"/>
      <c r="O40" s="129"/>
      <c r="P40" s="129"/>
    </row>
    <row r="41" spans="1:17" x14ac:dyDescent="0.25">
      <c r="B41" s="97" t="s">
        <v>278</v>
      </c>
    </row>
    <row r="43" spans="1:17" ht="15.75" thickBot="1" x14ac:dyDescent="0.3">
      <c r="A43" s="20">
        <f ca="1">+MAX(A$2:OFFSET($A43,-One,0))+Sbsxn</f>
        <v>104.03000000000002</v>
      </c>
      <c r="B43" s="20" t="s">
        <v>230</v>
      </c>
      <c r="C43" s="20"/>
      <c r="D43" s="20"/>
      <c r="E43" s="20"/>
      <c r="F43" s="20"/>
      <c r="G43" s="20"/>
      <c r="H43" s="20"/>
      <c r="I43" s="20"/>
      <c r="J43" s="20"/>
      <c r="K43" s="20"/>
      <c r="L43" s="20"/>
      <c r="M43" s="20"/>
      <c r="N43" s="20"/>
      <c r="O43" s="20"/>
      <c r="P43" s="20"/>
      <c r="Q43" s="20"/>
    </row>
    <row r="45" spans="1:17" x14ac:dyDescent="0.25">
      <c r="B45" s="100" t="s">
        <v>231</v>
      </c>
    </row>
    <row r="46" spans="1:17" ht="30" customHeight="1" x14ac:dyDescent="0.25">
      <c r="B46" s="129" t="s">
        <v>291</v>
      </c>
      <c r="C46" s="129"/>
      <c r="D46" s="129"/>
      <c r="E46" s="129"/>
      <c r="F46" s="129"/>
      <c r="G46" s="129"/>
      <c r="H46" s="129"/>
      <c r="I46" s="129"/>
      <c r="J46" s="129"/>
      <c r="K46" s="129"/>
      <c r="L46" s="129"/>
      <c r="M46" s="129"/>
      <c r="N46" s="129"/>
      <c r="O46" s="129"/>
      <c r="P46" s="129"/>
    </row>
    <row r="47" spans="1:17" ht="41.25" customHeight="1" x14ac:dyDescent="0.25">
      <c r="B47" s="129" t="s">
        <v>232</v>
      </c>
      <c r="C47" s="129"/>
      <c r="D47" s="129"/>
      <c r="E47" s="129"/>
      <c r="F47" s="129"/>
      <c r="G47" s="129"/>
      <c r="H47" s="129"/>
      <c r="I47" s="129"/>
      <c r="J47" s="129"/>
      <c r="K47" s="129"/>
      <c r="L47" s="129"/>
      <c r="M47" s="129"/>
      <c r="N47" s="129"/>
      <c r="O47" s="129"/>
      <c r="P47" s="129"/>
    </row>
    <row r="48" spans="1:17" x14ac:dyDescent="0.25">
      <c r="B48" s="97" t="s">
        <v>233</v>
      </c>
    </row>
    <row r="49" spans="2:16" x14ac:dyDescent="0.25">
      <c r="B49" s="97" t="s">
        <v>234</v>
      </c>
    </row>
    <row r="50" spans="2:16" x14ac:dyDescent="0.25">
      <c r="B50" s="97" t="s">
        <v>235</v>
      </c>
    </row>
    <row r="51" spans="2:16" x14ac:dyDescent="0.25">
      <c r="B51" s="97"/>
    </row>
    <row r="52" spans="2:16" x14ac:dyDescent="0.25">
      <c r="B52" s="100" t="s">
        <v>236</v>
      </c>
    </row>
    <row r="53" spans="2:16" x14ac:dyDescent="0.25">
      <c r="B53" s="97" t="s">
        <v>237</v>
      </c>
    </row>
    <row r="54" spans="2:16" x14ac:dyDescent="0.25">
      <c r="B54" s="97"/>
    </row>
    <row r="55" spans="2:16" x14ac:dyDescent="0.25">
      <c r="B55" s="101" t="s">
        <v>238</v>
      </c>
    </row>
    <row r="56" spans="2:16" x14ac:dyDescent="0.25">
      <c r="B56" s="97" t="s">
        <v>279</v>
      </c>
    </row>
    <row r="57" spans="2:16" x14ac:dyDescent="0.25">
      <c r="B57" s="97"/>
    </row>
    <row r="58" spans="2:16" x14ac:dyDescent="0.25">
      <c r="B58" s="102" t="s">
        <v>239</v>
      </c>
    </row>
    <row r="59" spans="2:16" ht="30" customHeight="1" x14ac:dyDescent="0.25">
      <c r="B59" s="129" t="s">
        <v>240</v>
      </c>
      <c r="C59" s="129"/>
      <c r="D59" s="129"/>
      <c r="E59" s="129"/>
      <c r="F59" s="129"/>
      <c r="G59" s="129"/>
      <c r="H59" s="129"/>
      <c r="I59" s="129"/>
      <c r="J59" s="129"/>
      <c r="K59" s="129"/>
      <c r="L59" s="129"/>
      <c r="M59" s="129"/>
      <c r="N59" s="129"/>
      <c r="O59" s="129"/>
      <c r="P59" s="129"/>
    </row>
    <row r="60" spans="2:16" x14ac:dyDescent="0.25">
      <c r="B60" s="97" t="s">
        <v>241</v>
      </c>
    </row>
    <row r="61" spans="2:16" x14ac:dyDescent="0.25">
      <c r="B61" s="97" t="s">
        <v>242</v>
      </c>
    </row>
    <row r="62" spans="2:16" x14ac:dyDescent="0.25">
      <c r="B62" s="97" t="s">
        <v>269</v>
      </c>
    </row>
    <row r="63" spans="2:16" x14ac:dyDescent="0.25">
      <c r="B63" s="97" t="s">
        <v>243</v>
      </c>
    </row>
    <row r="64" spans="2:16" x14ac:dyDescent="0.25">
      <c r="B64" s="97" t="s">
        <v>244</v>
      </c>
    </row>
    <row r="65" spans="2:16" x14ac:dyDescent="0.25">
      <c r="B65" s="97" t="s">
        <v>245</v>
      </c>
    </row>
    <row r="66" spans="2:16" x14ac:dyDescent="0.25">
      <c r="B66" s="97" t="s">
        <v>246</v>
      </c>
    </row>
    <row r="67" spans="2:16" x14ac:dyDescent="0.25">
      <c r="B67" s="97"/>
    </row>
    <row r="68" spans="2:16" x14ac:dyDescent="0.25">
      <c r="B68" s="102" t="s">
        <v>247</v>
      </c>
    </row>
    <row r="69" spans="2:16" x14ac:dyDescent="0.25">
      <c r="B69" s="97" t="s">
        <v>248</v>
      </c>
    </row>
    <row r="70" spans="2:16" x14ac:dyDescent="0.25">
      <c r="B70" s="97" t="s">
        <v>249</v>
      </c>
    </row>
    <row r="71" spans="2:16" x14ac:dyDescent="0.25">
      <c r="B71" s="97" t="s">
        <v>250</v>
      </c>
    </row>
    <row r="72" spans="2:16" x14ac:dyDescent="0.25">
      <c r="B72" s="97" t="s">
        <v>246</v>
      </c>
    </row>
    <row r="73" spans="2:16" x14ac:dyDescent="0.25">
      <c r="B73" s="97"/>
    </row>
    <row r="74" spans="2:16" x14ac:dyDescent="0.25">
      <c r="B74" s="102" t="s">
        <v>251</v>
      </c>
    </row>
    <row r="75" spans="2:16" ht="30" customHeight="1" x14ac:dyDescent="0.25">
      <c r="B75" s="129" t="s">
        <v>280</v>
      </c>
      <c r="C75" s="129"/>
      <c r="D75" s="129"/>
      <c r="E75" s="129"/>
      <c r="F75" s="129"/>
      <c r="G75" s="129"/>
      <c r="H75" s="129"/>
      <c r="I75" s="129"/>
      <c r="J75" s="129"/>
      <c r="K75" s="129"/>
      <c r="L75" s="129"/>
      <c r="M75" s="129"/>
      <c r="N75" s="129"/>
      <c r="O75" s="129"/>
      <c r="P75" s="129"/>
    </row>
    <row r="76" spans="2:16" ht="30" customHeight="1" x14ac:dyDescent="0.25">
      <c r="B76" s="129" t="s">
        <v>252</v>
      </c>
      <c r="C76" s="129"/>
      <c r="D76" s="129"/>
      <c r="E76" s="129"/>
      <c r="F76" s="129"/>
      <c r="G76" s="129"/>
      <c r="H76" s="129"/>
      <c r="I76" s="129"/>
      <c r="J76" s="129"/>
      <c r="K76" s="129"/>
      <c r="L76" s="129"/>
      <c r="M76" s="129"/>
      <c r="N76" s="129"/>
      <c r="O76" s="129"/>
      <c r="P76" s="129"/>
    </row>
    <row r="77" spans="2:16" x14ac:dyDescent="0.25">
      <c r="B77" s="97" t="s">
        <v>253</v>
      </c>
    </row>
    <row r="78" spans="2:16" x14ac:dyDescent="0.25">
      <c r="B78" s="97" t="s">
        <v>246</v>
      </c>
    </row>
    <row r="79" spans="2:16" x14ac:dyDescent="0.25">
      <c r="B79" s="97"/>
    </row>
    <row r="80" spans="2:16" x14ac:dyDescent="0.25">
      <c r="B80" s="101" t="s">
        <v>254</v>
      </c>
    </row>
    <row r="81" spans="2:16" x14ac:dyDescent="0.25">
      <c r="B81" s="97" t="s">
        <v>255</v>
      </c>
    </row>
    <row r="82" spans="2:16" x14ac:dyDescent="0.25">
      <c r="B82" s="97"/>
    </row>
    <row r="83" spans="2:16" x14ac:dyDescent="0.25">
      <c r="B83" s="102" t="s">
        <v>256</v>
      </c>
    </row>
    <row r="84" spans="2:16" ht="30" customHeight="1" x14ac:dyDescent="0.25">
      <c r="B84" s="129" t="s">
        <v>281</v>
      </c>
      <c r="C84" s="129"/>
      <c r="D84" s="129"/>
      <c r="E84" s="129"/>
      <c r="F84" s="129"/>
      <c r="G84" s="129"/>
      <c r="H84" s="129"/>
      <c r="I84" s="129"/>
      <c r="J84" s="129"/>
      <c r="K84" s="129"/>
      <c r="L84" s="129"/>
      <c r="M84" s="129"/>
      <c r="N84" s="129"/>
      <c r="O84" s="129"/>
      <c r="P84" s="129"/>
    </row>
    <row r="85" spans="2:16" ht="30" customHeight="1" x14ac:dyDescent="0.25">
      <c r="B85" s="129" t="s">
        <v>282</v>
      </c>
      <c r="C85" s="129"/>
      <c r="D85" s="129"/>
      <c r="E85" s="129"/>
      <c r="F85" s="129"/>
      <c r="G85" s="129"/>
      <c r="H85" s="129"/>
      <c r="I85" s="129"/>
      <c r="J85" s="129"/>
      <c r="K85" s="129"/>
      <c r="L85" s="129"/>
      <c r="M85" s="129"/>
      <c r="N85" s="129"/>
      <c r="O85" s="129"/>
      <c r="P85" s="129"/>
    </row>
    <row r="86" spans="2:16" x14ac:dyDescent="0.25">
      <c r="B86" s="97" t="s">
        <v>233</v>
      </c>
    </row>
    <row r="87" spans="2:16" x14ac:dyDescent="0.25">
      <c r="B87" s="97"/>
    </row>
    <row r="88" spans="2:16" x14ac:dyDescent="0.25">
      <c r="B88" s="102" t="s">
        <v>257</v>
      </c>
    </row>
    <row r="89" spans="2:16" ht="30" customHeight="1" x14ac:dyDescent="0.25">
      <c r="B89" s="129" t="s">
        <v>283</v>
      </c>
      <c r="C89" s="129"/>
      <c r="D89" s="129"/>
      <c r="E89" s="129"/>
      <c r="F89" s="129"/>
      <c r="G89" s="129"/>
      <c r="H89" s="129"/>
      <c r="I89" s="129"/>
      <c r="J89" s="129"/>
      <c r="K89" s="129"/>
      <c r="L89" s="129"/>
      <c r="M89" s="129"/>
      <c r="N89" s="129"/>
      <c r="O89" s="129"/>
      <c r="P89" s="129"/>
    </row>
    <row r="90" spans="2:16" ht="30" customHeight="1" x14ac:dyDescent="0.25">
      <c r="B90" s="129" t="s">
        <v>258</v>
      </c>
      <c r="C90" s="129"/>
      <c r="D90" s="129"/>
      <c r="E90" s="129"/>
      <c r="F90" s="129"/>
      <c r="G90" s="129"/>
      <c r="H90" s="129"/>
      <c r="I90" s="129"/>
      <c r="J90" s="129"/>
      <c r="K90" s="129"/>
      <c r="L90" s="129"/>
      <c r="M90" s="129"/>
      <c r="N90" s="129"/>
      <c r="O90" s="129"/>
      <c r="P90" s="129"/>
    </row>
    <row r="91" spans="2:16" x14ac:dyDescent="0.25">
      <c r="B91" s="97"/>
    </row>
    <row r="92" spans="2:16" x14ac:dyDescent="0.25">
      <c r="B92" s="102" t="s">
        <v>259</v>
      </c>
    </row>
    <row r="93" spans="2:16" x14ac:dyDescent="0.25">
      <c r="B93" s="97" t="s">
        <v>260</v>
      </c>
    </row>
    <row r="94" spans="2:16" ht="30" customHeight="1" x14ac:dyDescent="0.25">
      <c r="B94" s="133" t="s">
        <v>285</v>
      </c>
      <c r="C94" s="133"/>
      <c r="D94" s="133"/>
      <c r="E94" s="133"/>
      <c r="F94" s="133"/>
      <c r="G94" s="133"/>
      <c r="H94" s="133"/>
      <c r="I94" s="133"/>
      <c r="J94" s="133"/>
      <c r="K94" s="133"/>
      <c r="L94" s="133"/>
      <c r="M94" s="133"/>
      <c r="N94" s="133"/>
      <c r="O94" s="133"/>
      <c r="P94" s="133"/>
    </row>
    <row r="95" spans="2:16" ht="30" customHeight="1" x14ac:dyDescent="0.25">
      <c r="B95" s="129" t="s">
        <v>286</v>
      </c>
      <c r="C95" s="129"/>
      <c r="D95" s="129"/>
      <c r="E95" s="129"/>
      <c r="F95" s="129"/>
      <c r="G95" s="129"/>
      <c r="H95" s="129"/>
      <c r="I95" s="129"/>
      <c r="J95" s="129"/>
      <c r="K95" s="129"/>
      <c r="L95" s="129"/>
      <c r="M95" s="129"/>
      <c r="N95" s="129"/>
      <c r="O95" s="129"/>
      <c r="P95" s="129"/>
    </row>
    <row r="96" spans="2:16" ht="39.950000000000003" customHeight="1" x14ac:dyDescent="0.25">
      <c r="B96" s="129" t="s">
        <v>261</v>
      </c>
      <c r="C96" s="129"/>
      <c r="D96" s="129"/>
      <c r="E96" s="129"/>
      <c r="F96" s="129"/>
      <c r="G96" s="129"/>
      <c r="H96" s="129"/>
      <c r="I96" s="129"/>
      <c r="J96" s="129"/>
      <c r="K96" s="129"/>
      <c r="L96" s="129"/>
      <c r="M96" s="129"/>
      <c r="N96" s="129"/>
      <c r="O96" s="129"/>
      <c r="P96" s="129"/>
    </row>
    <row r="97" spans="1:17" ht="30" customHeight="1" x14ac:dyDescent="0.25">
      <c r="B97" s="129" t="s">
        <v>287</v>
      </c>
      <c r="C97" s="129"/>
      <c r="D97" s="129"/>
      <c r="E97" s="129"/>
      <c r="F97" s="129"/>
      <c r="G97" s="129"/>
      <c r="H97" s="129"/>
      <c r="I97" s="129"/>
      <c r="J97" s="129"/>
      <c r="K97" s="129"/>
      <c r="L97" s="129"/>
      <c r="M97" s="129"/>
      <c r="N97" s="129"/>
      <c r="O97" s="129"/>
      <c r="P97" s="129"/>
    </row>
    <row r="98" spans="1:17" x14ac:dyDescent="0.25">
      <c r="B98" s="97" t="s">
        <v>284</v>
      </c>
    </row>
    <row r="99" spans="1:17" ht="30" customHeight="1" x14ac:dyDescent="0.25">
      <c r="B99" s="129" t="s">
        <v>288</v>
      </c>
      <c r="C99" s="129"/>
      <c r="D99" s="129"/>
      <c r="E99" s="129"/>
      <c r="F99" s="129"/>
      <c r="G99" s="129"/>
      <c r="H99" s="129"/>
      <c r="I99" s="129"/>
      <c r="J99" s="129"/>
      <c r="K99" s="129"/>
      <c r="L99" s="129"/>
      <c r="M99" s="129"/>
      <c r="N99" s="129"/>
      <c r="O99" s="129"/>
      <c r="P99" s="129"/>
    </row>
    <row r="101" spans="1:17" ht="15.75" thickBot="1" x14ac:dyDescent="0.3">
      <c r="A101" s="20">
        <f ca="1">+MAX(A$2:OFFSET($A101,-One,0))+Sbsxn</f>
        <v>104.04000000000002</v>
      </c>
      <c r="B101" s="20" t="s">
        <v>262</v>
      </c>
      <c r="C101" s="20"/>
      <c r="D101" s="20"/>
      <c r="E101" s="20"/>
      <c r="F101" s="20"/>
      <c r="G101" s="20"/>
      <c r="H101" s="20"/>
      <c r="I101" s="20"/>
      <c r="J101" s="20"/>
      <c r="K101" s="20"/>
      <c r="L101" s="20"/>
      <c r="M101" s="20"/>
      <c r="N101" s="20"/>
      <c r="O101" s="20"/>
      <c r="P101" s="20"/>
      <c r="Q101" s="20"/>
    </row>
    <row r="103" spans="1:17" x14ac:dyDescent="0.25">
      <c r="B103" s="97" t="s">
        <v>263</v>
      </c>
    </row>
    <row r="104" spans="1:17" ht="30" customHeight="1" x14ac:dyDescent="0.25">
      <c r="B104" s="129" t="s">
        <v>270</v>
      </c>
      <c r="C104" s="129"/>
      <c r="D104" s="129"/>
      <c r="E104" s="129"/>
      <c r="F104" s="129"/>
      <c r="G104" s="129"/>
      <c r="H104" s="129"/>
      <c r="I104" s="129"/>
      <c r="J104" s="129"/>
      <c r="K104" s="129"/>
      <c r="L104" s="129"/>
      <c r="M104" s="129"/>
      <c r="N104" s="129"/>
      <c r="O104" s="129"/>
      <c r="P104" s="129"/>
    </row>
    <row r="105" spans="1:17" x14ac:dyDescent="0.25">
      <c r="B105" s="97" t="s">
        <v>264</v>
      </c>
    </row>
    <row r="106" spans="1:17" x14ac:dyDescent="0.25">
      <c r="B106" s="97"/>
    </row>
    <row r="107" spans="1:17" ht="15" customHeight="1" x14ac:dyDescent="0.25">
      <c r="B107" s="122" t="s">
        <v>289</v>
      </c>
      <c r="C107" s="122"/>
      <c r="D107" s="122"/>
      <c r="E107" s="122"/>
      <c r="F107" s="122"/>
      <c r="G107" s="122"/>
      <c r="H107" s="122"/>
      <c r="I107" s="122"/>
      <c r="J107" s="122"/>
      <c r="K107" s="122"/>
      <c r="L107" s="122"/>
      <c r="M107" s="122"/>
      <c r="N107" s="122"/>
      <c r="O107" s="122"/>
      <c r="P107" s="122"/>
    </row>
    <row r="109" spans="1:17" x14ac:dyDescent="0.25">
      <c r="A109" s="19" t="s">
        <v>181</v>
      </c>
      <c r="B109" s="19"/>
      <c r="C109" s="19"/>
      <c r="D109" s="19"/>
      <c r="E109" s="19"/>
      <c r="F109" s="19"/>
      <c r="G109" s="19"/>
      <c r="H109" s="19"/>
      <c r="I109" s="19"/>
      <c r="J109" s="19"/>
      <c r="K109" s="19"/>
      <c r="L109" s="19"/>
      <c r="M109" s="19"/>
      <c r="N109" s="19"/>
      <c r="O109" s="19"/>
      <c r="P109" s="19"/>
      <c r="Q109" s="19"/>
    </row>
  </sheetData>
  <sheetProtection algorithmName="SHA-512" hashValue="2w6mfGat06wy8sIhO0IyXLcvM7wpxSYPZmYuf/WN3Ec/epyf6RmYD7AvB54AAf0HA0wxkcvOF3G6pTzbk/IE4g==" saltValue="1leGhYB8tb56sxjlr6844Q==" spinCount="100000" sheet="1" objects="1" scenarios="1"/>
  <mergeCells count="26">
    <mergeCell ref="B76:P76"/>
    <mergeCell ref="B84:P84"/>
    <mergeCell ref="B85:P85"/>
    <mergeCell ref="B104:P104"/>
    <mergeCell ref="B90:P90"/>
    <mergeCell ref="B95:P95"/>
    <mergeCell ref="B96:P96"/>
    <mergeCell ref="B97:P97"/>
    <mergeCell ref="B99:P99"/>
    <mergeCell ref="B94:P94"/>
    <mergeCell ref="B107:P107"/>
    <mergeCell ref="B20:D20"/>
    <mergeCell ref="F9:K9"/>
    <mergeCell ref="F13:K13"/>
    <mergeCell ref="F14:K14"/>
    <mergeCell ref="F15:K15"/>
    <mergeCell ref="F16:K16"/>
    <mergeCell ref="B89:P89"/>
    <mergeCell ref="B21:D21"/>
    <mergeCell ref="B22:D22"/>
    <mergeCell ref="B31:P31"/>
    <mergeCell ref="B40:P40"/>
    <mergeCell ref="B46:P46"/>
    <mergeCell ref="B47:P47"/>
    <mergeCell ref="B59:P59"/>
    <mergeCell ref="B75:P75"/>
  </mergeCells>
  <pageMargins left="0.23622047244094491" right="0.23622047244094491" top="0.74803149606299213" bottom="0.74803149606299213" header="0.31496062992125984" footer="0.31496062992125984"/>
  <pageSetup paperSize="9" scale="99" fitToHeight="0" orientation="landscape" r:id="rId1"/>
  <rowBreaks count="1" manualBreakCount="1">
    <brk id="23" max="1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91B768A-77C6-4CF1-AEC5-2B299D9B96A1}">
          <x14:formula1>
            <xm:f>GEN_A!$E$107:$E$186</xm:f>
          </x14:formula1>
          <xm:sqref>F9:K9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236192"/>
    <pageSetUpPr fitToPage="1"/>
  </sheetPr>
  <dimension ref="A1:XFB135"/>
  <sheetViews>
    <sheetView showGridLines="0" zoomScale="85" zoomScaleNormal="85" zoomScalePageLayoutView="80" workbookViewId="0">
      <pane ySplit="5" topLeftCell="A6" activePane="bottomLeft" state="frozen"/>
      <selection pane="bottomLeft"/>
    </sheetView>
  </sheetViews>
  <sheetFormatPr defaultColWidth="10.83203125" defaultRowHeight="12.75" x14ac:dyDescent="0.2"/>
  <cols>
    <col min="1" max="1" width="14.33203125" style="30" customWidth="1"/>
    <col min="2" max="2" width="95.1640625" style="31" customWidth="1"/>
    <col min="3" max="3" width="20" style="32" customWidth="1"/>
    <col min="4" max="6" width="27.1640625" style="32" customWidth="1"/>
    <col min="7" max="7" width="6.1640625" style="49" customWidth="1"/>
    <col min="8" max="8" width="33.6640625" style="30" customWidth="1"/>
    <col min="9" max="9" width="6.1640625" style="30" customWidth="1"/>
    <col min="10" max="16382" width="10.83203125" style="30" hidden="1" customWidth="1"/>
    <col min="16383" max="16383" width="0" style="30" hidden="1" customWidth="1"/>
    <col min="16384" max="16384" width="10.83203125" style="30"/>
  </cols>
  <sheetData>
    <row r="1" spans="1:9" s="49" customFormat="1" ht="18" x14ac:dyDescent="0.2">
      <c r="A1" s="12" t="str">
        <f>+MdlTtl</f>
        <v>Annual Compliance Information Template</v>
      </c>
      <c r="B1" s="12"/>
      <c r="C1" s="12"/>
      <c r="D1" s="12"/>
      <c r="E1" s="12"/>
      <c r="F1" s="12"/>
      <c r="G1" s="12"/>
      <c r="H1" s="12"/>
      <c r="I1" s="12"/>
    </row>
    <row r="2" spans="1:9" s="49" customFormat="1" ht="15" x14ac:dyDescent="0.2">
      <c r="A2" s="13">
        <f ca="1">+_xlfn.SHEET()</f>
        <v>2</v>
      </c>
      <c r="B2" s="13" t="s">
        <v>182</v>
      </c>
      <c r="C2" s="13"/>
      <c r="D2" s="13"/>
      <c r="E2" s="13"/>
      <c r="F2" s="13"/>
      <c r="G2" s="13"/>
      <c r="H2" s="13"/>
      <c r="I2" s="13"/>
    </row>
    <row r="3" spans="1:9" s="49" customFormat="1" ht="15" x14ac:dyDescent="0.2">
      <c r="A3" s="15"/>
      <c r="B3" s="105" t="str">
        <f>+Coversheet_and_Instructions!$F$9</f>
        <v>[Select Council]</v>
      </c>
      <c r="C3" s="15"/>
      <c r="D3" s="134" t="str">
        <f>+(YEAR(period)-1)&amp;"–"&amp;RIGHT(YEAR(period),2)</f>
        <v>2019–20</v>
      </c>
      <c r="E3" s="135"/>
      <c r="F3" s="62" t="str">
        <f>+YEAR(period)&amp;"–"&amp;RIGHT(YEAR(period)+1,2)</f>
        <v>2020–21</v>
      </c>
      <c r="G3" s="14"/>
      <c r="H3" s="14"/>
      <c r="I3" s="14"/>
    </row>
    <row r="4" spans="1:9" s="49" customFormat="1" ht="25.5" x14ac:dyDescent="0.2">
      <c r="A4" s="15"/>
      <c r="B4" s="106" t="str">
        <f>+YEAR(period)&amp;"–"&amp;RIGHT(YEAR(period)+1,2)</f>
        <v>2020–21</v>
      </c>
      <c r="C4" s="15"/>
      <c r="D4" s="63" t="str">
        <f>+"Rating system reports as at 1 July "&amp;(YEAR(period)-1)</f>
        <v>Rating system reports as at 1 July 2019</v>
      </c>
      <c r="E4" s="63" t="str">
        <f>+"Rating system reports as at 30 June "&amp;(YEAR(period))</f>
        <v>Rating system reports as at 30 June 2020</v>
      </c>
      <c r="F4" s="63" t="str">
        <f>"Rating system reports as at 1 July "&amp;(YEAR(period))</f>
        <v>Rating system reports as at 1 July 2020</v>
      </c>
      <c r="G4" s="15"/>
      <c r="H4" s="15"/>
      <c r="I4" s="15"/>
    </row>
    <row r="5" spans="1:9" s="49" customFormat="1" ht="16.5" customHeight="1" x14ac:dyDescent="0.2">
      <c r="A5" s="15"/>
      <c r="B5" s="15"/>
      <c r="C5" s="15"/>
      <c r="D5" s="18"/>
      <c r="E5" s="18"/>
      <c r="F5" s="18"/>
      <c r="G5" s="15"/>
      <c r="H5" s="15"/>
      <c r="I5" s="15"/>
    </row>
    <row r="6" spans="1:9" s="49" customFormat="1" ht="16.5" customHeight="1" x14ac:dyDescent="0.2">
      <c r="B6" s="35"/>
      <c r="C6" s="36"/>
      <c r="D6" s="36"/>
      <c r="E6" s="36"/>
      <c r="F6" s="36"/>
      <c r="H6" s="57"/>
      <c r="I6" s="57"/>
    </row>
    <row r="7" spans="1:9" s="49" customFormat="1" ht="16.5" customHeight="1" x14ac:dyDescent="0.2">
      <c r="A7" s="19">
        <f ca="1">+ROUNDDOWN(MAX($A$6:OFFSET(A7,-One,0),$A$2*Sht)+Sxn,0)</f>
        <v>201</v>
      </c>
      <c r="B7" s="19" t="s">
        <v>183</v>
      </c>
      <c r="C7" s="19"/>
      <c r="D7" s="19"/>
      <c r="E7" s="19"/>
      <c r="F7" s="19"/>
      <c r="G7" s="19"/>
      <c r="H7" s="19"/>
      <c r="I7" s="19"/>
    </row>
    <row r="8" spans="1:9" s="49" customFormat="1" ht="16.5" customHeight="1" x14ac:dyDescent="0.2">
      <c r="B8" s="35"/>
      <c r="C8" s="36"/>
      <c r="D8" s="36"/>
      <c r="E8" s="36"/>
      <c r="F8" s="36"/>
      <c r="H8" s="57"/>
      <c r="I8" s="57"/>
    </row>
    <row r="9" spans="1:9" s="49" customFormat="1" ht="16.5" customHeight="1" thickBot="1" x14ac:dyDescent="0.25">
      <c r="A9" s="20">
        <f ca="1">+MAX(A$2:OFFSET($A9,-One,0))+Sbsxn</f>
        <v>201.01</v>
      </c>
      <c r="B9" s="20" t="s">
        <v>114</v>
      </c>
      <c r="C9" s="20"/>
      <c r="D9" s="20"/>
      <c r="E9" s="20"/>
      <c r="F9" s="20"/>
      <c r="G9" s="20"/>
      <c r="H9" s="20"/>
      <c r="I9" s="20"/>
    </row>
    <row r="10" spans="1:9" ht="13.5" customHeight="1" x14ac:dyDescent="0.2">
      <c r="B10" s="55"/>
      <c r="C10" s="36"/>
      <c r="D10" s="36"/>
      <c r="E10" s="56"/>
      <c r="F10" s="36"/>
      <c r="H10" s="37"/>
      <c r="I10" s="37"/>
    </row>
    <row r="11" spans="1:9" ht="14.25" customHeight="1" x14ac:dyDescent="0.2">
      <c r="A11" s="49"/>
      <c r="B11" s="25" t="s">
        <v>8</v>
      </c>
      <c r="C11" s="38"/>
      <c r="D11" s="64"/>
      <c r="E11" s="64"/>
      <c r="F11" s="64"/>
      <c r="H11" s="139" t="s">
        <v>271</v>
      </c>
      <c r="I11" s="136"/>
    </row>
    <row r="12" spans="1:9" ht="14.25" x14ac:dyDescent="0.2">
      <c r="A12" s="49"/>
      <c r="B12" s="25" t="s">
        <v>8</v>
      </c>
      <c r="C12" s="38"/>
      <c r="D12" s="64"/>
      <c r="E12" s="64"/>
      <c r="F12" s="64"/>
      <c r="H12" s="139"/>
      <c r="I12" s="136"/>
    </row>
    <row r="13" spans="1:9" ht="14.25" x14ac:dyDescent="0.2">
      <c r="A13" s="49"/>
      <c r="B13" s="25" t="s">
        <v>8</v>
      </c>
      <c r="C13" s="38"/>
      <c r="D13" s="64"/>
      <c r="E13" s="64"/>
      <c r="F13" s="64"/>
      <c r="H13" s="139"/>
      <c r="I13" s="136"/>
    </row>
    <row r="14" spans="1:9" ht="14.25" x14ac:dyDescent="0.2">
      <c r="A14" s="49"/>
      <c r="B14" s="25" t="s">
        <v>8</v>
      </c>
      <c r="C14" s="38"/>
      <c r="D14" s="64"/>
      <c r="E14" s="64"/>
      <c r="F14" s="64"/>
      <c r="H14" s="139"/>
      <c r="I14" s="39"/>
    </row>
    <row r="15" spans="1:9" ht="14.25" x14ac:dyDescent="0.2">
      <c r="A15" s="49"/>
      <c r="B15" s="25" t="s">
        <v>8</v>
      </c>
      <c r="C15" s="38"/>
      <c r="D15" s="64"/>
      <c r="E15" s="64"/>
      <c r="F15" s="64"/>
      <c r="H15" s="40"/>
      <c r="I15" s="40"/>
    </row>
    <row r="16" spans="1:9" ht="14.25" x14ac:dyDescent="0.2">
      <c r="A16" s="49"/>
      <c r="B16" s="25" t="s">
        <v>8</v>
      </c>
      <c r="C16" s="38"/>
      <c r="D16" s="64"/>
      <c r="E16" s="64"/>
      <c r="F16" s="64"/>
      <c r="H16" s="40"/>
      <c r="I16" s="40"/>
    </row>
    <row r="17" spans="1:9" ht="14.25" x14ac:dyDescent="0.2">
      <c r="A17" s="49"/>
      <c r="B17" s="25" t="s">
        <v>8</v>
      </c>
      <c r="C17" s="38"/>
      <c r="D17" s="64"/>
      <c r="E17" s="64"/>
      <c r="F17" s="64"/>
      <c r="H17" s="40"/>
      <c r="I17" s="40"/>
    </row>
    <row r="18" spans="1:9" ht="14.25" x14ac:dyDescent="0.2">
      <c r="A18" s="49"/>
      <c r="B18" s="25" t="s">
        <v>8</v>
      </c>
      <c r="C18" s="38"/>
      <c r="D18" s="64"/>
      <c r="E18" s="64"/>
      <c r="F18" s="64"/>
      <c r="H18" s="40"/>
      <c r="I18" s="40"/>
    </row>
    <row r="19" spans="1:9" ht="14.25" x14ac:dyDescent="0.2">
      <c r="A19" s="49"/>
      <c r="B19" s="25" t="s">
        <v>8</v>
      </c>
      <c r="C19" s="38"/>
      <c r="D19" s="64"/>
      <c r="E19" s="64"/>
      <c r="F19" s="64"/>
      <c r="H19" s="40"/>
      <c r="I19" s="40"/>
    </row>
    <row r="20" spans="1:9" ht="14.25" x14ac:dyDescent="0.2">
      <c r="A20" s="49"/>
      <c r="B20" s="25" t="s">
        <v>8</v>
      </c>
      <c r="C20" s="38"/>
      <c r="D20" s="64"/>
      <c r="E20" s="64"/>
      <c r="F20" s="64"/>
      <c r="H20" s="40"/>
      <c r="I20" s="40"/>
    </row>
    <row r="21" spans="1:9" ht="14.25" x14ac:dyDescent="0.2">
      <c r="A21" s="49"/>
      <c r="B21" s="25" t="s">
        <v>8</v>
      </c>
      <c r="C21" s="38"/>
      <c r="D21" s="64"/>
      <c r="E21" s="64"/>
      <c r="F21" s="64"/>
      <c r="H21" s="40"/>
      <c r="I21" s="40"/>
    </row>
    <row r="22" spans="1:9" ht="14.25" x14ac:dyDescent="0.2">
      <c r="A22" s="49"/>
      <c r="B22" s="25" t="s">
        <v>8</v>
      </c>
      <c r="C22" s="38"/>
      <c r="D22" s="64"/>
      <c r="E22" s="64"/>
      <c r="F22" s="64"/>
      <c r="H22" s="40"/>
      <c r="I22" s="40"/>
    </row>
    <row r="23" spans="1:9" ht="14.25" x14ac:dyDescent="0.2">
      <c r="A23" s="49"/>
      <c r="B23" s="25" t="s">
        <v>8</v>
      </c>
      <c r="C23" s="38"/>
      <c r="D23" s="64"/>
      <c r="E23" s="64"/>
      <c r="F23" s="64"/>
      <c r="H23" s="40"/>
      <c r="I23" s="40"/>
    </row>
    <row r="24" spans="1:9" ht="14.25" x14ac:dyDescent="0.2">
      <c r="A24" s="49"/>
      <c r="B24" s="25" t="s">
        <v>8</v>
      </c>
      <c r="C24" s="38"/>
      <c r="D24" s="64"/>
      <c r="E24" s="64"/>
      <c r="F24" s="64"/>
      <c r="H24" s="40"/>
      <c r="I24" s="40"/>
    </row>
    <row r="25" spans="1:9" ht="14.25" x14ac:dyDescent="0.2">
      <c r="A25" s="49"/>
      <c r="B25" s="25" t="s">
        <v>8</v>
      </c>
      <c r="C25" s="38"/>
      <c r="D25" s="64"/>
      <c r="E25" s="64"/>
      <c r="F25" s="64"/>
      <c r="H25" s="40"/>
      <c r="I25" s="40"/>
    </row>
    <row r="26" spans="1:9" ht="14.25" x14ac:dyDescent="0.2">
      <c r="A26" s="49"/>
      <c r="B26" s="25" t="s">
        <v>8</v>
      </c>
      <c r="C26" s="38"/>
      <c r="D26" s="64"/>
      <c r="E26" s="64"/>
      <c r="F26" s="64"/>
      <c r="H26" s="40"/>
      <c r="I26" s="40"/>
    </row>
    <row r="27" spans="1:9" ht="14.25" x14ac:dyDescent="0.2">
      <c r="A27" s="49"/>
      <c r="B27" s="66" t="s">
        <v>4</v>
      </c>
      <c r="C27" s="38"/>
      <c r="D27" s="65">
        <f>SUM(D11:D26)</f>
        <v>0</v>
      </c>
      <c r="E27" s="65">
        <f>SUM(E11:E26)</f>
        <v>0</v>
      </c>
      <c r="F27" s="65">
        <f>SUM(F11:F26)</f>
        <v>0</v>
      </c>
      <c r="H27" s="40"/>
      <c r="I27" s="40"/>
    </row>
    <row r="28" spans="1:9" ht="14.25" x14ac:dyDescent="0.2">
      <c r="A28" s="49"/>
      <c r="B28" s="7"/>
      <c r="C28" s="38"/>
      <c r="D28" s="38"/>
      <c r="E28" s="38"/>
      <c r="F28" s="38"/>
      <c r="H28" s="40"/>
      <c r="I28" s="40"/>
    </row>
    <row r="29" spans="1:9" ht="15" thickBot="1" x14ac:dyDescent="0.25">
      <c r="A29" s="20">
        <f ca="1">+MAX(A$2:OFFSET($A29,-One,0))+Sbsxn</f>
        <v>201.01999999999998</v>
      </c>
      <c r="B29" s="20" t="s">
        <v>110</v>
      </c>
      <c r="C29" s="20"/>
      <c r="D29" s="20"/>
      <c r="E29" s="20"/>
      <c r="F29" s="20"/>
      <c r="G29" s="20"/>
      <c r="H29" s="20"/>
      <c r="I29" s="20"/>
    </row>
    <row r="30" spans="1:9" ht="14.25" x14ac:dyDescent="0.2">
      <c r="A30" s="49"/>
      <c r="B30" s="7"/>
      <c r="C30" s="38"/>
      <c r="D30" s="38"/>
      <c r="E30" s="38"/>
      <c r="F30" s="38"/>
      <c r="H30" s="40"/>
      <c r="I30" s="40"/>
    </row>
    <row r="31" spans="1:9" ht="14.25" customHeight="1" x14ac:dyDescent="0.2">
      <c r="B31" s="21" t="str">
        <f t="shared" ref="B31:B45" si="0">B11</f>
        <v>[insert class name]</v>
      </c>
      <c r="C31" s="38"/>
      <c r="D31" s="117"/>
      <c r="E31" s="38"/>
      <c r="F31" s="117"/>
      <c r="H31" s="138" t="s">
        <v>272</v>
      </c>
      <c r="I31" s="136"/>
    </row>
    <row r="32" spans="1:9" ht="14.25" x14ac:dyDescent="0.2">
      <c r="B32" s="21" t="str">
        <f t="shared" si="0"/>
        <v>[insert class name]</v>
      </c>
      <c r="C32" s="38"/>
      <c r="D32" s="117"/>
      <c r="E32" s="38"/>
      <c r="F32" s="117"/>
      <c r="H32" s="138"/>
      <c r="I32" s="136"/>
    </row>
    <row r="33" spans="1:9" ht="14.25" x14ac:dyDescent="0.2">
      <c r="B33" s="21" t="str">
        <f t="shared" si="0"/>
        <v>[insert class name]</v>
      </c>
      <c r="C33" s="38"/>
      <c r="D33" s="117"/>
      <c r="E33" s="38"/>
      <c r="F33" s="117"/>
      <c r="H33" s="138"/>
      <c r="I33" s="136"/>
    </row>
    <row r="34" spans="1:9" ht="14.25" x14ac:dyDescent="0.2">
      <c r="B34" s="21" t="str">
        <f t="shared" si="0"/>
        <v>[insert class name]</v>
      </c>
      <c r="C34" s="38"/>
      <c r="D34" s="117"/>
      <c r="E34" s="38"/>
      <c r="F34" s="117"/>
      <c r="H34" s="39"/>
      <c r="I34" s="39"/>
    </row>
    <row r="35" spans="1:9" ht="14.25" x14ac:dyDescent="0.2">
      <c r="B35" s="21" t="str">
        <f t="shared" si="0"/>
        <v>[insert class name]</v>
      </c>
      <c r="C35" s="38"/>
      <c r="D35" s="117"/>
      <c r="E35" s="38"/>
      <c r="F35" s="117"/>
      <c r="H35" s="40"/>
      <c r="I35" s="40"/>
    </row>
    <row r="36" spans="1:9" ht="14.25" x14ac:dyDescent="0.2">
      <c r="B36" s="21" t="str">
        <f t="shared" si="0"/>
        <v>[insert class name]</v>
      </c>
      <c r="C36" s="38"/>
      <c r="D36" s="117"/>
      <c r="E36" s="38"/>
      <c r="F36" s="117"/>
      <c r="H36" s="40"/>
      <c r="I36" s="40"/>
    </row>
    <row r="37" spans="1:9" ht="14.25" x14ac:dyDescent="0.2">
      <c r="B37" s="21" t="str">
        <f t="shared" si="0"/>
        <v>[insert class name]</v>
      </c>
      <c r="C37" s="38"/>
      <c r="D37" s="117"/>
      <c r="E37" s="38"/>
      <c r="F37" s="117"/>
      <c r="H37" s="40"/>
      <c r="I37" s="40"/>
    </row>
    <row r="38" spans="1:9" ht="14.25" x14ac:dyDescent="0.2">
      <c r="B38" s="21" t="str">
        <f t="shared" si="0"/>
        <v>[insert class name]</v>
      </c>
      <c r="C38" s="38"/>
      <c r="D38" s="117"/>
      <c r="E38" s="38"/>
      <c r="F38" s="117"/>
      <c r="H38" s="40"/>
      <c r="I38" s="40"/>
    </row>
    <row r="39" spans="1:9" ht="14.25" x14ac:dyDescent="0.2">
      <c r="B39" s="21" t="str">
        <f t="shared" si="0"/>
        <v>[insert class name]</v>
      </c>
      <c r="C39" s="38"/>
      <c r="D39" s="117"/>
      <c r="E39" s="38"/>
      <c r="F39" s="117"/>
      <c r="H39" s="40"/>
      <c r="I39" s="40"/>
    </row>
    <row r="40" spans="1:9" ht="14.25" x14ac:dyDescent="0.2">
      <c r="B40" s="21" t="str">
        <f t="shared" si="0"/>
        <v>[insert class name]</v>
      </c>
      <c r="C40" s="38"/>
      <c r="D40" s="117"/>
      <c r="E40" s="38"/>
      <c r="F40" s="117"/>
      <c r="H40" s="40"/>
      <c r="I40" s="40"/>
    </row>
    <row r="41" spans="1:9" ht="14.25" x14ac:dyDescent="0.2">
      <c r="B41" s="21" t="str">
        <f t="shared" si="0"/>
        <v>[insert class name]</v>
      </c>
      <c r="C41" s="38"/>
      <c r="D41" s="117"/>
      <c r="E41" s="38"/>
      <c r="F41" s="117"/>
      <c r="H41" s="40"/>
      <c r="I41" s="40"/>
    </row>
    <row r="42" spans="1:9" ht="14.25" x14ac:dyDescent="0.2">
      <c r="B42" s="21" t="str">
        <f t="shared" si="0"/>
        <v>[insert class name]</v>
      </c>
      <c r="C42" s="38"/>
      <c r="D42" s="117"/>
      <c r="E42" s="38"/>
      <c r="F42" s="117"/>
      <c r="H42" s="40"/>
      <c r="I42" s="40"/>
    </row>
    <row r="43" spans="1:9" ht="14.25" x14ac:dyDescent="0.2">
      <c r="B43" s="21" t="str">
        <f t="shared" si="0"/>
        <v>[insert class name]</v>
      </c>
      <c r="C43" s="38"/>
      <c r="D43" s="117"/>
      <c r="E43" s="38"/>
      <c r="F43" s="117"/>
      <c r="H43" s="40"/>
      <c r="I43" s="40"/>
    </row>
    <row r="44" spans="1:9" ht="14.25" x14ac:dyDescent="0.2">
      <c r="B44" s="21" t="str">
        <f t="shared" si="0"/>
        <v>[insert class name]</v>
      </c>
      <c r="C44" s="38"/>
      <c r="D44" s="117"/>
      <c r="E44" s="38"/>
      <c r="F44" s="117"/>
      <c r="H44" s="40"/>
      <c r="I44" s="40"/>
    </row>
    <row r="45" spans="1:9" ht="14.25" x14ac:dyDescent="0.2">
      <c r="B45" s="21" t="str">
        <f t="shared" si="0"/>
        <v>[insert class name]</v>
      </c>
      <c r="C45" s="38"/>
      <c r="D45" s="117"/>
      <c r="E45" s="38"/>
      <c r="F45" s="117"/>
      <c r="H45" s="40"/>
      <c r="I45" s="40"/>
    </row>
    <row r="46" spans="1:9" ht="14.25" x14ac:dyDescent="0.2">
      <c r="B46" s="21" t="str">
        <f>B26</f>
        <v>[insert class name]</v>
      </c>
      <c r="C46" s="38"/>
      <c r="D46" s="117"/>
      <c r="E46" s="38"/>
      <c r="F46" s="117"/>
      <c r="H46" s="40"/>
      <c r="I46" s="40"/>
    </row>
    <row r="47" spans="1:9" ht="14.25" x14ac:dyDescent="0.2">
      <c r="B47" s="8"/>
      <c r="C47" s="38"/>
      <c r="D47" s="9"/>
      <c r="E47" s="116"/>
      <c r="F47" s="9"/>
      <c r="H47" s="40"/>
      <c r="I47" s="40"/>
    </row>
    <row r="48" spans="1:9" ht="15" thickBot="1" x14ac:dyDescent="0.25">
      <c r="A48" s="20">
        <f ca="1">+MAX(A$2:OFFSET($A48,-One,0))+Sbsxn</f>
        <v>201.02999999999997</v>
      </c>
      <c r="B48" s="20" t="s">
        <v>111</v>
      </c>
      <c r="C48" s="20"/>
      <c r="D48" s="20"/>
      <c r="E48" s="20"/>
      <c r="F48" s="20"/>
      <c r="G48" s="20"/>
      <c r="H48" s="20"/>
      <c r="I48" s="20"/>
    </row>
    <row r="49" spans="1:9" ht="15" x14ac:dyDescent="0.2">
      <c r="B49" s="43"/>
      <c r="C49" s="38"/>
      <c r="D49" s="10"/>
      <c r="E49" s="10"/>
      <c r="F49" s="10"/>
      <c r="H49" s="42"/>
      <c r="I49" s="42"/>
    </row>
    <row r="50" spans="1:9" ht="14.25" x14ac:dyDescent="0.2">
      <c r="B50" s="67" t="s">
        <v>109</v>
      </c>
      <c r="C50" s="38"/>
      <c r="D50" s="118"/>
      <c r="E50" s="10"/>
      <c r="F50" s="118"/>
      <c r="H50" s="138" t="s">
        <v>273</v>
      </c>
      <c r="I50" s="136"/>
    </row>
    <row r="51" spans="1:9" ht="14.25" x14ac:dyDescent="0.2">
      <c r="B51" s="67" t="s">
        <v>117</v>
      </c>
      <c r="C51" s="38"/>
      <c r="D51" s="64"/>
      <c r="E51" s="64"/>
      <c r="F51" s="64"/>
      <c r="H51" s="138"/>
      <c r="I51" s="136"/>
    </row>
    <row r="52" spans="1:9" ht="15" x14ac:dyDescent="0.2">
      <c r="B52" s="43"/>
      <c r="C52" s="38"/>
      <c r="D52" s="38"/>
      <c r="E52" s="38"/>
      <c r="F52" s="38"/>
      <c r="H52" s="138"/>
      <c r="I52" s="136"/>
    </row>
    <row r="53" spans="1:9" ht="15" thickBot="1" x14ac:dyDescent="0.25">
      <c r="A53" s="20">
        <f ca="1">+MAX(A$2:OFFSET($A53,-One,0))+Sbsxn</f>
        <v>201.03999999999996</v>
      </c>
      <c r="B53" s="20" t="s">
        <v>102</v>
      </c>
      <c r="C53" s="20"/>
      <c r="D53" s="20"/>
      <c r="E53" s="20"/>
      <c r="F53" s="20"/>
      <c r="G53" s="20"/>
      <c r="H53" s="20"/>
      <c r="I53" s="20"/>
    </row>
    <row r="54" spans="1:9" ht="15" x14ac:dyDescent="0.2">
      <c r="B54" s="43"/>
      <c r="C54" s="38"/>
      <c r="D54" s="38"/>
      <c r="E54" s="38"/>
      <c r="F54" s="38"/>
      <c r="H54" s="41"/>
      <c r="I54" s="41"/>
    </row>
    <row r="55" spans="1:9" ht="14.25" customHeight="1" x14ac:dyDescent="0.2">
      <c r="B55" s="21" t="str">
        <f t="shared" ref="B55:B70" si="1">B11</f>
        <v>[insert class name]</v>
      </c>
      <c r="C55" s="38"/>
      <c r="D55" s="107"/>
      <c r="E55" s="107"/>
      <c r="F55" s="107"/>
      <c r="H55" s="138" t="s">
        <v>273</v>
      </c>
      <c r="I55" s="136"/>
    </row>
    <row r="56" spans="1:9" ht="14.25" x14ac:dyDescent="0.2">
      <c r="B56" s="21" t="str">
        <f t="shared" si="1"/>
        <v>[insert class name]</v>
      </c>
      <c r="C56" s="38"/>
      <c r="D56" s="107"/>
      <c r="E56" s="107"/>
      <c r="F56" s="107"/>
      <c r="H56" s="138"/>
      <c r="I56" s="136"/>
    </row>
    <row r="57" spans="1:9" ht="14.25" x14ac:dyDescent="0.2">
      <c r="B57" s="21" t="str">
        <f t="shared" si="1"/>
        <v>[insert class name]</v>
      </c>
      <c r="C57" s="38"/>
      <c r="D57" s="107"/>
      <c r="E57" s="107"/>
      <c r="F57" s="107"/>
      <c r="H57" s="138"/>
      <c r="I57" s="136"/>
    </row>
    <row r="58" spans="1:9" ht="14.25" x14ac:dyDescent="0.2">
      <c r="B58" s="21" t="str">
        <f t="shared" si="1"/>
        <v>[insert class name]</v>
      </c>
      <c r="C58" s="38"/>
      <c r="D58" s="107"/>
      <c r="E58" s="107"/>
      <c r="F58" s="107"/>
      <c r="H58" s="39"/>
      <c r="I58" s="39"/>
    </row>
    <row r="59" spans="1:9" ht="15" x14ac:dyDescent="0.2">
      <c r="B59" s="21" t="str">
        <f t="shared" si="1"/>
        <v>[insert class name]</v>
      </c>
      <c r="C59" s="38"/>
      <c r="D59" s="107"/>
      <c r="E59" s="107"/>
      <c r="F59" s="107"/>
      <c r="H59" s="41"/>
      <c r="I59" s="41"/>
    </row>
    <row r="60" spans="1:9" ht="15" x14ac:dyDescent="0.2">
      <c r="B60" s="21" t="str">
        <f t="shared" si="1"/>
        <v>[insert class name]</v>
      </c>
      <c r="C60" s="38"/>
      <c r="D60" s="107"/>
      <c r="E60" s="107"/>
      <c r="F60" s="107"/>
      <c r="H60" s="41"/>
      <c r="I60" s="41"/>
    </row>
    <row r="61" spans="1:9" ht="15" x14ac:dyDescent="0.2">
      <c r="B61" s="21" t="str">
        <f t="shared" si="1"/>
        <v>[insert class name]</v>
      </c>
      <c r="C61" s="38"/>
      <c r="D61" s="107"/>
      <c r="E61" s="107"/>
      <c r="F61" s="107"/>
      <c r="H61" s="41"/>
      <c r="I61" s="41"/>
    </row>
    <row r="62" spans="1:9" ht="15" x14ac:dyDescent="0.2">
      <c r="B62" s="21" t="str">
        <f t="shared" si="1"/>
        <v>[insert class name]</v>
      </c>
      <c r="C62" s="38"/>
      <c r="D62" s="107"/>
      <c r="E62" s="107"/>
      <c r="F62" s="107"/>
      <c r="H62" s="41"/>
      <c r="I62" s="41"/>
    </row>
    <row r="63" spans="1:9" ht="15" x14ac:dyDescent="0.2">
      <c r="B63" s="21" t="str">
        <f t="shared" si="1"/>
        <v>[insert class name]</v>
      </c>
      <c r="C63" s="38"/>
      <c r="D63" s="107"/>
      <c r="E63" s="107"/>
      <c r="F63" s="107"/>
      <c r="H63" s="41"/>
      <c r="I63" s="41"/>
    </row>
    <row r="64" spans="1:9" ht="15" x14ac:dyDescent="0.2">
      <c r="B64" s="21" t="str">
        <f t="shared" si="1"/>
        <v>[insert class name]</v>
      </c>
      <c r="C64" s="38"/>
      <c r="D64" s="107"/>
      <c r="E64" s="107"/>
      <c r="F64" s="107"/>
      <c r="H64" s="41"/>
      <c r="I64" s="41"/>
    </row>
    <row r="65" spans="1:9" ht="15" x14ac:dyDescent="0.2">
      <c r="B65" s="21" t="str">
        <f t="shared" si="1"/>
        <v>[insert class name]</v>
      </c>
      <c r="C65" s="38"/>
      <c r="D65" s="107"/>
      <c r="E65" s="107"/>
      <c r="F65" s="107"/>
      <c r="H65" s="41"/>
      <c r="I65" s="41"/>
    </row>
    <row r="66" spans="1:9" ht="15" x14ac:dyDescent="0.2">
      <c r="B66" s="21" t="str">
        <f t="shared" si="1"/>
        <v>[insert class name]</v>
      </c>
      <c r="C66" s="38"/>
      <c r="D66" s="107"/>
      <c r="E66" s="107"/>
      <c r="F66" s="107"/>
      <c r="H66" s="41"/>
      <c r="I66" s="41"/>
    </row>
    <row r="67" spans="1:9" ht="14.25" x14ac:dyDescent="0.2">
      <c r="B67" s="21" t="str">
        <f t="shared" si="1"/>
        <v>[insert class name]</v>
      </c>
      <c r="C67" s="38"/>
      <c r="D67" s="107"/>
      <c r="E67" s="107"/>
      <c r="F67" s="107"/>
      <c r="H67" s="42"/>
      <c r="I67" s="42"/>
    </row>
    <row r="68" spans="1:9" ht="14.25" x14ac:dyDescent="0.2">
      <c r="B68" s="21" t="str">
        <f t="shared" si="1"/>
        <v>[insert class name]</v>
      </c>
      <c r="C68" s="38"/>
      <c r="D68" s="107"/>
      <c r="E68" s="107"/>
      <c r="F68" s="107"/>
      <c r="H68" s="42"/>
      <c r="I68" s="42"/>
    </row>
    <row r="69" spans="1:9" ht="14.25" x14ac:dyDescent="0.2">
      <c r="B69" s="21" t="str">
        <f t="shared" si="1"/>
        <v>[insert class name]</v>
      </c>
      <c r="C69" s="38"/>
      <c r="D69" s="107"/>
      <c r="E69" s="107"/>
      <c r="F69" s="107"/>
      <c r="H69" s="42"/>
      <c r="I69" s="42"/>
    </row>
    <row r="70" spans="1:9" ht="14.25" x14ac:dyDescent="0.2">
      <c r="B70" s="21" t="str">
        <f t="shared" si="1"/>
        <v>[insert class name]</v>
      </c>
      <c r="C70" s="38"/>
      <c r="D70" s="107"/>
      <c r="E70" s="107"/>
      <c r="F70" s="107"/>
      <c r="H70" s="42"/>
      <c r="I70" s="42"/>
    </row>
    <row r="71" spans="1:9" ht="14.25" x14ac:dyDescent="0.2">
      <c r="B71" s="66" t="s">
        <v>4</v>
      </c>
      <c r="C71" s="38"/>
      <c r="D71" s="65">
        <f>SUM(D55:D70)</f>
        <v>0</v>
      </c>
      <c r="E71" s="65">
        <f>SUM(E55:E70)</f>
        <v>0</v>
      </c>
      <c r="F71" s="65">
        <f>SUM(F55:F70)</f>
        <v>0</v>
      </c>
      <c r="H71" s="42"/>
      <c r="I71" s="42"/>
    </row>
    <row r="72" spans="1:9" ht="14.25" x14ac:dyDescent="0.2">
      <c r="B72" s="66"/>
      <c r="C72" s="38"/>
      <c r="D72" s="65"/>
      <c r="E72" s="65"/>
      <c r="F72" s="65"/>
      <c r="H72" s="42"/>
      <c r="I72" s="42"/>
    </row>
    <row r="73" spans="1:9" ht="15" x14ac:dyDescent="0.2">
      <c r="B73" s="45"/>
      <c r="C73" s="38"/>
      <c r="D73" s="38"/>
      <c r="E73" s="38"/>
      <c r="F73" s="38"/>
      <c r="H73" s="42"/>
      <c r="I73" s="42"/>
    </row>
    <row r="74" spans="1:9" ht="14.25" x14ac:dyDescent="0.2">
      <c r="A74" s="19">
        <f ca="1">+ROUNDDOWN(MAX($A$6:OFFSET(A74,-One,0),$A$2*Sht)+Sxn,0)</f>
        <v>202</v>
      </c>
      <c r="B74" s="19" t="s">
        <v>216</v>
      </c>
      <c r="C74" s="19"/>
      <c r="D74" s="19"/>
      <c r="E74" s="19"/>
      <c r="F74" s="19"/>
      <c r="G74" s="19"/>
      <c r="H74" s="19"/>
      <c r="I74" s="19"/>
    </row>
    <row r="75" spans="1:9" ht="15" x14ac:dyDescent="0.2">
      <c r="B75" s="45"/>
      <c r="C75" s="38"/>
      <c r="D75" s="38"/>
      <c r="E75" s="38"/>
      <c r="F75" s="38"/>
      <c r="H75" s="42"/>
      <c r="I75" s="42"/>
    </row>
    <row r="76" spans="1:9" ht="15" thickBot="1" x14ac:dyDescent="0.25">
      <c r="A76" s="20">
        <f ca="1">+MAX(A$2:OFFSET($A76,-One,0))+Sbsxn</f>
        <v>202.01</v>
      </c>
      <c r="B76" s="20" t="s">
        <v>108</v>
      </c>
      <c r="C76" s="20"/>
      <c r="D76" s="20"/>
      <c r="E76" s="20"/>
      <c r="F76" s="20"/>
      <c r="G76" s="20"/>
      <c r="H76" s="20"/>
      <c r="I76" s="20"/>
    </row>
    <row r="77" spans="1:9" ht="15" x14ac:dyDescent="0.2">
      <c r="B77" s="45"/>
      <c r="C77" s="38"/>
      <c r="D77" s="38"/>
      <c r="E77" s="38"/>
      <c r="F77" s="38"/>
      <c r="H77" s="42"/>
      <c r="I77" s="42"/>
    </row>
    <row r="78" spans="1:9" ht="14.25" x14ac:dyDescent="0.2">
      <c r="B78" s="21" t="s">
        <v>11</v>
      </c>
      <c r="C78" s="38"/>
      <c r="D78" s="119">
        <f>(D11*D31)+(D12*D32)+(D13*D33)+(D14*D34)+(D15*D35)+(D16*D36)+(D17*D37)+(D18*D38)+(D19*D39)+(D20*D40)+(D21*D41)+(D22*D42)+(D23*D43)+(D24*D44)+(D25*D45)+(D26*D46)</f>
        <v>0</v>
      </c>
      <c r="E78" s="10"/>
      <c r="F78" s="119">
        <f>(F11*F31)+(F12*F32)+(F13*F33)+(F14*F34)+(F15*F35)+(F16*F36)+(F17*F37)+(F18*F38)+(F19*F39)+(F20*F40)+(F21*F41)+(F22*F42)+(F23*F43)+(F24*F44)+(F25*F45)+(F26*F46)</f>
        <v>0</v>
      </c>
      <c r="H78" s="39"/>
      <c r="I78" s="39"/>
    </row>
    <row r="79" spans="1:9" ht="14.25" x14ac:dyDescent="0.2">
      <c r="B79" s="21" t="s">
        <v>111</v>
      </c>
      <c r="C79" s="38"/>
      <c r="D79" s="119">
        <f>D50*D51</f>
        <v>0</v>
      </c>
      <c r="E79" s="10"/>
      <c r="F79" s="119">
        <f>F50*F51</f>
        <v>0</v>
      </c>
      <c r="H79" s="39"/>
      <c r="I79" s="39"/>
    </row>
    <row r="80" spans="1:9" ht="14.25" x14ac:dyDescent="0.2">
      <c r="B80" s="66" t="s">
        <v>4</v>
      </c>
      <c r="C80" s="38"/>
      <c r="D80" s="65">
        <f>+SUM(D78:D79)</f>
        <v>0</v>
      </c>
      <c r="E80" s="68"/>
      <c r="F80" s="65">
        <f>+SUM(F78:F79)</f>
        <v>0</v>
      </c>
      <c r="H80" s="42"/>
      <c r="I80" s="42"/>
    </row>
    <row r="81" spans="1:9" ht="15" x14ac:dyDescent="0.2">
      <c r="B81" s="45"/>
      <c r="C81" s="38"/>
      <c r="D81" s="38"/>
      <c r="E81" s="38"/>
      <c r="F81" s="38"/>
      <c r="H81" s="42"/>
      <c r="I81" s="42"/>
    </row>
    <row r="82" spans="1:9" ht="15" thickBot="1" x14ac:dyDescent="0.25">
      <c r="A82" s="20">
        <f ca="1">+MAX(A$2:OFFSET($A82,-One,0))+Sbsxn</f>
        <v>202.01999999999998</v>
      </c>
      <c r="B82" s="20" t="s">
        <v>184</v>
      </c>
      <c r="C82" s="20"/>
      <c r="D82" s="20"/>
      <c r="E82" s="20"/>
      <c r="F82" s="20"/>
      <c r="G82" s="20"/>
      <c r="H82" s="20"/>
      <c r="I82" s="20"/>
    </row>
    <row r="83" spans="1:9" ht="15" x14ac:dyDescent="0.2">
      <c r="B83" s="45"/>
      <c r="C83" s="38"/>
      <c r="D83" s="38"/>
      <c r="E83" s="38"/>
      <c r="F83" s="38"/>
      <c r="H83" s="42"/>
      <c r="I83" s="42"/>
    </row>
    <row r="84" spans="1:9" ht="14.25" x14ac:dyDescent="0.2">
      <c r="B84" s="69" t="s">
        <v>185</v>
      </c>
      <c r="C84" s="38"/>
      <c r="D84" s="38"/>
      <c r="E84" s="38"/>
      <c r="F84" s="38"/>
      <c r="H84" s="42"/>
      <c r="I84" s="42"/>
    </row>
    <row r="85" spans="1:9" ht="14.25" x14ac:dyDescent="0.2">
      <c r="B85" s="21" t="str">
        <f t="shared" ref="B85:B91" si="2">B55</f>
        <v>[insert class name]</v>
      </c>
      <c r="C85" s="38"/>
      <c r="D85" s="38"/>
      <c r="E85" s="119">
        <f t="shared" ref="E85:E100" si="3">(E11-D11)*D31</f>
        <v>0</v>
      </c>
      <c r="F85" s="10"/>
      <c r="H85" s="39"/>
      <c r="I85" s="39"/>
    </row>
    <row r="86" spans="1:9" ht="14.25" x14ac:dyDescent="0.2">
      <c r="B86" s="21" t="str">
        <f t="shared" si="2"/>
        <v>[insert class name]</v>
      </c>
      <c r="C86" s="38"/>
      <c r="D86" s="38"/>
      <c r="E86" s="119">
        <f t="shared" si="3"/>
        <v>0</v>
      </c>
      <c r="F86" s="10"/>
      <c r="H86" s="39"/>
      <c r="I86" s="39"/>
    </row>
    <row r="87" spans="1:9" ht="14.25" x14ac:dyDescent="0.2">
      <c r="B87" s="21" t="str">
        <f t="shared" si="2"/>
        <v>[insert class name]</v>
      </c>
      <c r="C87" s="38"/>
      <c r="D87" s="38"/>
      <c r="E87" s="119">
        <f t="shared" si="3"/>
        <v>0</v>
      </c>
      <c r="F87" s="10"/>
      <c r="H87" s="39"/>
      <c r="I87" s="39"/>
    </row>
    <row r="88" spans="1:9" ht="14.25" x14ac:dyDescent="0.2">
      <c r="B88" s="21" t="str">
        <f t="shared" si="2"/>
        <v>[insert class name]</v>
      </c>
      <c r="C88" s="38"/>
      <c r="D88" s="120"/>
      <c r="E88" s="119">
        <f t="shared" si="3"/>
        <v>0</v>
      </c>
      <c r="F88" s="10"/>
      <c r="H88" s="39"/>
      <c r="I88" s="39"/>
    </row>
    <row r="89" spans="1:9" ht="14.25" x14ac:dyDescent="0.2">
      <c r="B89" s="21" t="str">
        <f t="shared" si="2"/>
        <v>[insert class name]</v>
      </c>
      <c r="C89" s="38"/>
      <c r="D89" s="38"/>
      <c r="E89" s="119">
        <f t="shared" si="3"/>
        <v>0</v>
      </c>
      <c r="F89" s="10"/>
      <c r="H89" s="39"/>
      <c r="I89" s="39"/>
    </row>
    <row r="90" spans="1:9" ht="14.25" x14ac:dyDescent="0.2">
      <c r="B90" s="21" t="str">
        <f t="shared" si="2"/>
        <v>[insert class name]</v>
      </c>
      <c r="C90" s="38"/>
      <c r="D90" s="38"/>
      <c r="E90" s="119">
        <f t="shared" si="3"/>
        <v>0</v>
      </c>
      <c r="F90" s="10"/>
      <c r="H90" s="40"/>
      <c r="I90" s="40"/>
    </row>
    <row r="91" spans="1:9" ht="14.25" x14ac:dyDescent="0.2">
      <c r="B91" s="21" t="str">
        <f t="shared" si="2"/>
        <v>[insert class name]</v>
      </c>
      <c r="C91" s="38"/>
      <c r="D91" s="38"/>
      <c r="E91" s="119">
        <f t="shared" si="3"/>
        <v>0</v>
      </c>
      <c r="F91" s="10"/>
      <c r="H91" s="40"/>
      <c r="I91" s="40"/>
    </row>
    <row r="92" spans="1:9" ht="14.25" x14ac:dyDescent="0.2">
      <c r="B92" s="21" t="str">
        <f t="shared" ref="B92:B100" si="4">B62</f>
        <v>[insert class name]</v>
      </c>
      <c r="C92" s="38"/>
      <c r="D92" s="38"/>
      <c r="E92" s="119">
        <f t="shared" si="3"/>
        <v>0</v>
      </c>
      <c r="F92" s="10"/>
      <c r="H92" s="40"/>
      <c r="I92" s="40"/>
    </row>
    <row r="93" spans="1:9" ht="14.25" x14ac:dyDescent="0.2">
      <c r="B93" s="21" t="str">
        <f t="shared" si="4"/>
        <v>[insert class name]</v>
      </c>
      <c r="C93" s="38"/>
      <c r="D93" s="38"/>
      <c r="E93" s="119">
        <f t="shared" si="3"/>
        <v>0</v>
      </c>
      <c r="F93" s="10"/>
      <c r="H93" s="40"/>
      <c r="I93" s="40"/>
    </row>
    <row r="94" spans="1:9" ht="14.25" x14ac:dyDescent="0.2">
      <c r="B94" s="21" t="str">
        <f t="shared" si="4"/>
        <v>[insert class name]</v>
      </c>
      <c r="C94" s="38"/>
      <c r="D94" s="38"/>
      <c r="E94" s="119">
        <f t="shared" si="3"/>
        <v>0</v>
      </c>
      <c r="F94" s="10"/>
      <c r="H94" s="40"/>
      <c r="I94" s="40"/>
    </row>
    <row r="95" spans="1:9" ht="14.25" x14ac:dyDescent="0.2">
      <c r="B95" s="21" t="str">
        <f t="shared" si="4"/>
        <v>[insert class name]</v>
      </c>
      <c r="C95" s="38"/>
      <c r="D95" s="38"/>
      <c r="E95" s="119">
        <f t="shared" si="3"/>
        <v>0</v>
      </c>
      <c r="F95" s="10"/>
      <c r="H95" s="40"/>
      <c r="I95" s="40"/>
    </row>
    <row r="96" spans="1:9" ht="14.25" x14ac:dyDescent="0.2">
      <c r="B96" s="21" t="str">
        <f t="shared" si="4"/>
        <v>[insert class name]</v>
      </c>
      <c r="C96" s="38"/>
      <c r="D96" s="38"/>
      <c r="E96" s="119">
        <f t="shared" si="3"/>
        <v>0</v>
      </c>
      <c r="F96" s="10"/>
      <c r="H96" s="40"/>
      <c r="I96" s="40"/>
    </row>
    <row r="97" spans="1:9" ht="14.25" x14ac:dyDescent="0.2">
      <c r="B97" s="21" t="str">
        <f t="shared" si="4"/>
        <v>[insert class name]</v>
      </c>
      <c r="C97" s="38"/>
      <c r="D97" s="38"/>
      <c r="E97" s="119">
        <f t="shared" si="3"/>
        <v>0</v>
      </c>
      <c r="F97" s="10"/>
      <c r="H97" s="40"/>
      <c r="I97" s="40"/>
    </row>
    <row r="98" spans="1:9" ht="14.25" x14ac:dyDescent="0.2">
      <c r="B98" s="21" t="str">
        <f t="shared" si="4"/>
        <v>[insert class name]</v>
      </c>
      <c r="C98" s="38"/>
      <c r="D98" s="38"/>
      <c r="E98" s="119">
        <f t="shared" si="3"/>
        <v>0</v>
      </c>
      <c r="F98" s="10"/>
      <c r="H98" s="40"/>
      <c r="I98" s="40"/>
    </row>
    <row r="99" spans="1:9" ht="14.25" x14ac:dyDescent="0.2">
      <c r="B99" s="21" t="str">
        <f t="shared" si="4"/>
        <v>[insert class name]</v>
      </c>
      <c r="C99" s="38"/>
      <c r="D99" s="38"/>
      <c r="E99" s="119">
        <f t="shared" si="3"/>
        <v>0</v>
      </c>
      <c r="F99" s="10"/>
      <c r="H99" s="40"/>
      <c r="I99" s="40"/>
    </row>
    <row r="100" spans="1:9" ht="14.25" x14ac:dyDescent="0.2">
      <c r="B100" s="21" t="str">
        <f t="shared" si="4"/>
        <v>[insert class name]</v>
      </c>
      <c r="C100" s="38"/>
      <c r="D100" s="38"/>
      <c r="E100" s="119">
        <f t="shared" si="3"/>
        <v>0</v>
      </c>
      <c r="F100" s="10"/>
      <c r="H100" s="40"/>
      <c r="I100" s="40"/>
    </row>
    <row r="101" spans="1:9" ht="14.25" x14ac:dyDescent="0.2">
      <c r="B101" s="66" t="s">
        <v>4</v>
      </c>
      <c r="C101" s="38"/>
      <c r="D101" s="38"/>
      <c r="E101" s="65">
        <f>SUM(E85:E100)</f>
        <v>0</v>
      </c>
      <c r="F101" s="10"/>
      <c r="H101" s="40"/>
      <c r="I101" s="40"/>
    </row>
    <row r="102" spans="1:9" ht="15" x14ac:dyDescent="0.2">
      <c r="B102" s="43"/>
      <c r="C102" s="38"/>
      <c r="D102" s="38"/>
      <c r="E102" s="10"/>
      <c r="F102" s="10"/>
      <c r="H102" s="44"/>
      <c r="I102" s="44"/>
    </row>
    <row r="103" spans="1:9" ht="14.25" x14ac:dyDescent="0.2">
      <c r="B103" s="69" t="s">
        <v>186</v>
      </c>
      <c r="C103" s="38"/>
      <c r="D103" s="38"/>
      <c r="E103" s="119">
        <f>(E51-D51)*D50</f>
        <v>0</v>
      </c>
      <c r="F103" s="10"/>
      <c r="H103" s="44"/>
      <c r="I103" s="44"/>
    </row>
    <row r="104" spans="1:9" ht="15" x14ac:dyDescent="0.2">
      <c r="B104" s="43"/>
      <c r="C104" s="38"/>
      <c r="D104" s="38"/>
      <c r="E104" s="10"/>
      <c r="F104" s="10"/>
      <c r="H104" s="44"/>
      <c r="I104" s="44"/>
    </row>
    <row r="105" spans="1:9" ht="14.25" x14ac:dyDescent="0.2">
      <c r="B105" s="69" t="s">
        <v>294</v>
      </c>
      <c r="C105" s="38"/>
      <c r="D105" s="38"/>
      <c r="E105" s="121">
        <f>+E103+E101</f>
        <v>0</v>
      </c>
      <c r="F105" s="10"/>
      <c r="H105" s="42"/>
      <c r="I105" s="42"/>
    </row>
    <row r="106" spans="1:9" s="49" customFormat="1" ht="13.5" customHeight="1" x14ac:dyDescent="0.2">
      <c r="B106" s="46"/>
      <c r="C106" s="46"/>
      <c r="D106" s="46"/>
      <c r="E106" s="59"/>
      <c r="F106" s="46"/>
      <c r="H106" s="42"/>
      <c r="I106" s="42"/>
    </row>
    <row r="107" spans="1:9" s="49" customFormat="1" ht="13.5" customHeight="1" thickBot="1" x14ac:dyDescent="0.25">
      <c r="A107" s="20">
        <f ca="1">+MAX(A$2:OFFSET($A107,-One,0))+Sbsxn</f>
        <v>202.02999999999997</v>
      </c>
      <c r="B107" s="20" t="s">
        <v>107</v>
      </c>
      <c r="C107" s="20"/>
      <c r="D107" s="20"/>
      <c r="E107" s="20"/>
      <c r="F107" s="20"/>
      <c r="G107" s="20"/>
      <c r="H107" s="20"/>
      <c r="I107" s="20"/>
    </row>
    <row r="108" spans="1:9" s="49" customFormat="1" ht="12.75" customHeight="1" x14ac:dyDescent="0.2">
      <c r="B108" s="46"/>
      <c r="C108" s="47"/>
      <c r="D108" s="47"/>
      <c r="E108" s="47"/>
      <c r="F108" s="47"/>
      <c r="H108" s="40"/>
      <c r="I108" s="40"/>
    </row>
    <row r="109" spans="1:9" ht="12.75" customHeight="1" x14ac:dyDescent="0.2">
      <c r="B109" s="21" t="str">
        <f>+"Applicable rate cap for "&amp;YEAR(period)&amp;"–"&amp;RIGHT(YEAR(period)+1,2)</f>
        <v>Applicable rate cap for 2020–21</v>
      </c>
      <c r="C109" s="71">
        <f>+INDEX(GEN_A!$E$88:$E$103,MATCH(period,GEN_A!$B$88:$B$103,0))</f>
        <v>0.02</v>
      </c>
      <c r="D109" s="47"/>
      <c r="E109" s="47"/>
      <c r="F109" s="47"/>
      <c r="H109" s="139" t="s">
        <v>274</v>
      </c>
      <c r="I109" s="137"/>
    </row>
    <row r="110" spans="1:9" x14ac:dyDescent="0.2">
      <c r="B110" s="21" t="s">
        <v>101</v>
      </c>
      <c r="C110" s="72" t="str">
        <f>IFERROR((D80+E105)/E71,"")</f>
        <v/>
      </c>
      <c r="D110" s="47"/>
      <c r="E110" s="47"/>
      <c r="F110" s="47"/>
      <c r="H110" s="139"/>
      <c r="I110" s="137"/>
    </row>
    <row r="111" spans="1:9" x14ac:dyDescent="0.2">
      <c r="B111" s="21" t="s">
        <v>103</v>
      </c>
      <c r="C111" s="72" t="str">
        <f>IFERROR(F80/F71,"")</f>
        <v/>
      </c>
      <c r="D111" s="47"/>
      <c r="E111" s="47"/>
      <c r="F111" s="47"/>
      <c r="H111" s="139"/>
      <c r="I111" s="137"/>
    </row>
    <row r="112" spans="1:9" x14ac:dyDescent="0.2">
      <c r="B112" s="21" t="s">
        <v>107</v>
      </c>
      <c r="C112" s="73" t="str">
        <f>IFERROR(C111/C110-1, " ")</f>
        <v xml:space="preserve"> </v>
      </c>
      <c r="D112" s="47"/>
      <c r="E112" s="47"/>
      <c r="F112" s="47"/>
      <c r="H112" s="139"/>
      <c r="I112" s="40"/>
    </row>
    <row r="113" spans="1:9" ht="14.25" x14ac:dyDescent="0.2">
      <c r="B113" s="21"/>
      <c r="C113" s="70"/>
      <c r="D113" s="47"/>
      <c r="E113" s="47"/>
      <c r="F113" s="47"/>
      <c r="H113" s="40"/>
      <c r="I113" s="40"/>
    </row>
    <row r="114" spans="1:9" ht="14.25" x14ac:dyDescent="0.2">
      <c r="A114" s="19" t="s">
        <v>181</v>
      </c>
      <c r="B114" s="19"/>
      <c r="C114" s="19"/>
      <c r="D114" s="19"/>
      <c r="E114" s="19"/>
      <c r="F114" s="19"/>
      <c r="G114" s="19"/>
      <c r="H114" s="19"/>
      <c r="I114" s="19"/>
    </row>
    <row r="115" spans="1:9" s="49" customFormat="1" x14ac:dyDescent="0.2">
      <c r="B115" s="50"/>
      <c r="C115" s="50"/>
      <c r="D115" s="50"/>
      <c r="E115" s="50"/>
      <c r="F115" s="50"/>
      <c r="H115" s="60"/>
      <c r="I115" s="60"/>
    </row>
    <row r="122" spans="1:9" x14ac:dyDescent="0.2">
      <c r="C122" s="30"/>
      <c r="D122" s="30"/>
      <c r="E122" s="30"/>
      <c r="F122" s="30"/>
    </row>
    <row r="123" spans="1:9" x14ac:dyDescent="0.2">
      <c r="C123" s="30"/>
      <c r="D123" s="30"/>
      <c r="E123" s="30"/>
      <c r="F123" s="30"/>
    </row>
    <row r="124" spans="1:9" x14ac:dyDescent="0.2">
      <c r="C124" s="30"/>
      <c r="D124" s="30"/>
      <c r="E124" s="30"/>
      <c r="F124" s="30"/>
    </row>
    <row r="125" spans="1:9" x14ac:dyDescent="0.2">
      <c r="C125" s="30"/>
      <c r="D125" s="30"/>
      <c r="E125" s="30"/>
      <c r="F125" s="30"/>
    </row>
    <row r="126" spans="1:9" x14ac:dyDescent="0.2">
      <c r="C126" s="30"/>
      <c r="D126" s="30"/>
      <c r="E126" s="30"/>
      <c r="F126" s="30"/>
    </row>
    <row r="127" spans="1:9" x14ac:dyDescent="0.2">
      <c r="C127" s="30"/>
      <c r="D127" s="30"/>
      <c r="E127" s="30"/>
      <c r="F127" s="30"/>
    </row>
    <row r="128" spans="1:9" x14ac:dyDescent="0.2">
      <c r="C128" s="30"/>
      <c r="D128" s="30"/>
      <c r="E128" s="30"/>
      <c r="F128" s="30"/>
    </row>
    <row r="129" spans="3:6" x14ac:dyDescent="0.2">
      <c r="C129" s="30"/>
      <c r="D129" s="30"/>
      <c r="E129" s="30"/>
      <c r="F129" s="30"/>
    </row>
    <row r="130" spans="3:6" x14ac:dyDescent="0.2">
      <c r="C130" s="30"/>
      <c r="D130" s="30"/>
      <c r="E130" s="30"/>
      <c r="F130" s="30"/>
    </row>
    <row r="131" spans="3:6" x14ac:dyDescent="0.2">
      <c r="C131" s="30"/>
      <c r="D131" s="30"/>
      <c r="E131" s="30"/>
      <c r="F131" s="30"/>
    </row>
    <row r="132" spans="3:6" x14ac:dyDescent="0.2">
      <c r="C132" s="30"/>
      <c r="D132" s="30"/>
      <c r="E132" s="30"/>
      <c r="F132" s="30"/>
    </row>
    <row r="133" spans="3:6" x14ac:dyDescent="0.2">
      <c r="C133" s="30"/>
      <c r="D133" s="30"/>
      <c r="E133" s="30"/>
      <c r="F133" s="30"/>
    </row>
    <row r="134" spans="3:6" x14ac:dyDescent="0.2">
      <c r="C134" s="30"/>
      <c r="D134" s="30"/>
      <c r="E134" s="30"/>
      <c r="F134" s="30"/>
    </row>
    <row r="135" spans="3:6" x14ac:dyDescent="0.2">
      <c r="C135" s="30"/>
      <c r="D135" s="30"/>
      <c r="E135" s="30"/>
      <c r="F135" s="30"/>
    </row>
  </sheetData>
  <sheetProtection algorithmName="SHA-512" hashValue="Hc8Gx0eNVTAzUZtJgPT4ZvJtgQevsqZev6FpB8/ggMKLrur3h6M5dpHJ8GTD16rNETzty3wUEYLl0w1zLCV92w==" saltValue="JJLbDuGysv1Eu19s446tSA==" spinCount="100000" sheet="1"/>
  <mergeCells count="11">
    <mergeCell ref="I109:I111"/>
    <mergeCell ref="H55:H57"/>
    <mergeCell ref="H31:H33"/>
    <mergeCell ref="H50:H52"/>
    <mergeCell ref="H11:H14"/>
    <mergeCell ref="H109:H112"/>
    <mergeCell ref="D3:E3"/>
    <mergeCell ref="I11:I13"/>
    <mergeCell ref="I31:I33"/>
    <mergeCell ref="I55:I57"/>
    <mergeCell ref="I50:I52"/>
  </mergeCells>
  <pageMargins left="0.25" right="0.25" top="0.75" bottom="0.75" header="0.3" footer="0.3"/>
  <pageSetup paperSize="8"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3AE80-AAA6-4D1D-BA46-6FC0C2BF98DF}">
  <sheetPr codeName="Sheet3">
    <tabColor rgb="FF236192"/>
    <pageSetUpPr fitToPage="1"/>
  </sheetPr>
  <dimension ref="A1:AH56"/>
  <sheetViews>
    <sheetView showGridLines="0" zoomScale="85" zoomScaleNormal="85" zoomScalePageLayoutView="80" workbookViewId="0">
      <pane ySplit="5" topLeftCell="A6" activePane="bottomLeft" state="frozen"/>
      <selection pane="bottomLeft" activeCell="D24" sqref="D24"/>
    </sheetView>
  </sheetViews>
  <sheetFormatPr defaultColWidth="10.83203125" defaultRowHeight="12.75" x14ac:dyDescent="0.2"/>
  <cols>
    <col min="1" max="1" width="14.33203125" style="30" customWidth="1"/>
    <col min="2" max="2" width="95.1640625" style="31" customWidth="1"/>
    <col min="3" max="3" width="20" style="32" customWidth="1"/>
    <col min="4" max="6" width="27.1640625" style="32" customWidth="1"/>
    <col min="7" max="7" width="6.1640625" style="49" customWidth="1"/>
    <col min="8" max="8" width="33.6640625" style="49" customWidth="1"/>
    <col min="9" max="9" width="6.5" style="30" customWidth="1"/>
    <col min="10" max="10" width="6.5" style="30" hidden="1" customWidth="1"/>
    <col min="11" max="34" width="10.83203125" style="30" hidden="1" customWidth="1"/>
    <col min="35" max="16383" width="0" style="30" hidden="1" customWidth="1"/>
    <col min="16384" max="16384" width="10.83203125" style="30"/>
  </cols>
  <sheetData>
    <row r="1" spans="1:10" s="49" customFormat="1" ht="18" x14ac:dyDescent="0.2">
      <c r="A1" s="12" t="str">
        <f>+MdlTtl</f>
        <v>Annual Compliance Information Template</v>
      </c>
      <c r="B1" s="12"/>
      <c r="C1" s="12"/>
      <c r="D1" s="12"/>
      <c r="E1" s="12"/>
      <c r="F1" s="12"/>
      <c r="G1" s="12"/>
      <c r="H1" s="12"/>
      <c r="I1" s="12"/>
      <c r="J1" s="57"/>
    </row>
    <row r="2" spans="1:10" s="49" customFormat="1" ht="15" x14ac:dyDescent="0.2">
      <c r="A2" s="13">
        <f ca="1">+_xlfn.SHEET()</f>
        <v>3</v>
      </c>
      <c r="B2" s="13" t="s">
        <v>188</v>
      </c>
      <c r="C2" s="13"/>
      <c r="D2" s="13"/>
      <c r="E2" s="13"/>
      <c r="F2" s="13"/>
      <c r="G2" s="13"/>
      <c r="H2" s="13"/>
      <c r="I2" s="13"/>
      <c r="J2" s="58"/>
    </row>
    <row r="3" spans="1:10" s="49" customFormat="1" ht="15" x14ac:dyDescent="0.2">
      <c r="A3" s="15"/>
      <c r="B3" s="105" t="str">
        <f>+Coversheet_and_Instructions!$F$9</f>
        <v>[Select Council]</v>
      </c>
      <c r="C3" s="15"/>
      <c r="D3" s="134" t="str">
        <f>+(YEAR(period)-1)&amp;"–"&amp;RIGHT(YEAR(period),2)</f>
        <v>2019–20</v>
      </c>
      <c r="E3" s="135"/>
      <c r="F3" s="62" t="str">
        <f>+YEAR(period)&amp;"–"&amp;RIGHT(YEAR(period)+1,2)</f>
        <v>2020–21</v>
      </c>
      <c r="G3" s="14"/>
      <c r="H3" s="14"/>
      <c r="I3" s="14"/>
      <c r="J3" s="58"/>
    </row>
    <row r="4" spans="1:10" s="49" customFormat="1" ht="25.5" x14ac:dyDescent="0.2">
      <c r="A4" s="15"/>
      <c r="B4" s="106" t="str">
        <f>+YEAR(period)&amp;"–"&amp;RIGHT(YEAR(period)+1,2)</f>
        <v>2020–21</v>
      </c>
      <c r="C4" s="15"/>
      <c r="D4" s="63" t="str">
        <f>+"Adopted budget "&amp;(YEAR(period)-1)&amp;"–"&amp;RIGHT(YEAR(period),2)</f>
        <v>Adopted budget 2019–20</v>
      </c>
      <c r="E4" s="63" t="str">
        <f>+"Annual report  "&amp;(YEAR(period)-1)&amp;"–"&amp;RIGHT(YEAR(period),2)</f>
        <v>Annual report  2019–20</v>
      </c>
      <c r="F4" s="63" t="str">
        <f>+"Adopted budget "&amp;(YEAR(period))&amp;"–"&amp;RIGHT((YEAR(period)+1),2)</f>
        <v>Adopted budget 2020–21</v>
      </c>
      <c r="G4" s="15"/>
      <c r="H4" s="15"/>
      <c r="I4" s="15"/>
      <c r="J4" s="58"/>
    </row>
    <row r="5" spans="1:10" s="49" customFormat="1" ht="16.5" customHeight="1" x14ac:dyDescent="0.2">
      <c r="A5" s="15"/>
      <c r="B5" s="15"/>
      <c r="C5" s="15"/>
      <c r="D5" s="18"/>
      <c r="E5" s="18"/>
      <c r="F5" s="18"/>
      <c r="G5" s="15"/>
      <c r="H5" s="15"/>
      <c r="I5" s="15"/>
      <c r="J5" s="57"/>
    </row>
    <row r="6" spans="1:10" s="49" customFormat="1" ht="11.25" customHeight="1" x14ac:dyDescent="0.2">
      <c r="B6" s="35"/>
      <c r="C6" s="36"/>
      <c r="D6" s="36"/>
      <c r="E6" s="36"/>
      <c r="F6" s="36"/>
      <c r="H6" s="58"/>
      <c r="I6" s="57"/>
      <c r="J6" s="57"/>
    </row>
    <row r="7" spans="1:10" s="49" customFormat="1" ht="16.5" customHeight="1" x14ac:dyDescent="0.2">
      <c r="A7" s="19">
        <f ca="1">+ROUNDDOWN(MAX($A$6:OFFSET(A7,-One,0),$A$2*Sht)+Sxn,0)</f>
        <v>301</v>
      </c>
      <c r="B7" s="19" t="s">
        <v>187</v>
      </c>
      <c r="C7" s="19"/>
      <c r="D7" s="19"/>
      <c r="E7" s="19"/>
      <c r="F7" s="19"/>
      <c r="G7" s="19"/>
      <c r="H7" s="19"/>
      <c r="I7" s="19"/>
      <c r="J7" s="57"/>
    </row>
    <row r="8" spans="1:10" s="49" customFormat="1" ht="11.25" customHeight="1" x14ac:dyDescent="0.2">
      <c r="B8" s="35"/>
      <c r="C8" s="36"/>
      <c r="D8" s="36"/>
      <c r="E8" s="36"/>
      <c r="F8" s="36"/>
      <c r="H8" s="58"/>
      <c r="I8" s="57"/>
      <c r="J8" s="57"/>
    </row>
    <row r="9" spans="1:10" ht="11.25" customHeight="1" x14ac:dyDescent="0.2">
      <c r="B9" s="74"/>
      <c r="C9" s="36"/>
      <c r="D9" s="36"/>
      <c r="E9" s="56"/>
      <c r="F9" s="36"/>
      <c r="H9" s="108"/>
      <c r="I9" s="42"/>
      <c r="J9" s="37"/>
    </row>
    <row r="10" spans="1:10" ht="14.25" x14ac:dyDescent="0.2">
      <c r="B10" s="69" t="s">
        <v>112</v>
      </c>
      <c r="C10" s="38"/>
      <c r="D10" s="10"/>
      <c r="E10" s="10"/>
      <c r="F10" s="10"/>
      <c r="H10" s="57"/>
      <c r="I10" s="42"/>
      <c r="J10" s="48"/>
    </row>
    <row r="11" spans="1:10" ht="14.25" customHeight="1" x14ac:dyDescent="0.2">
      <c r="B11" s="75" t="s">
        <v>104</v>
      </c>
      <c r="C11" s="38"/>
      <c r="D11" s="64"/>
      <c r="E11" s="64"/>
      <c r="F11" s="64"/>
      <c r="H11" s="139" t="s">
        <v>275</v>
      </c>
      <c r="I11" s="42"/>
      <c r="J11" s="48"/>
    </row>
    <row r="12" spans="1:10" ht="14.25" x14ac:dyDescent="0.2">
      <c r="B12" s="75" t="s">
        <v>105</v>
      </c>
      <c r="C12" s="38"/>
      <c r="D12" s="64"/>
      <c r="E12" s="64"/>
      <c r="F12" s="64"/>
      <c r="H12" s="139"/>
      <c r="I12" s="42"/>
      <c r="J12" s="48"/>
    </row>
    <row r="13" spans="1:10" ht="14.25" x14ac:dyDescent="0.2">
      <c r="B13" s="66" t="s">
        <v>4</v>
      </c>
      <c r="C13" s="38"/>
      <c r="D13" s="65">
        <f t="shared" ref="D13:F13" si="0">+SUM(D11:D12)</f>
        <v>0</v>
      </c>
      <c r="E13" s="65">
        <f t="shared" si="0"/>
        <v>0</v>
      </c>
      <c r="F13" s="65">
        <f t="shared" si="0"/>
        <v>0</v>
      </c>
      <c r="H13" s="139"/>
      <c r="I13" s="42"/>
      <c r="J13" s="48"/>
    </row>
    <row r="14" spans="1:10" ht="14.25" customHeight="1" x14ac:dyDescent="0.2">
      <c r="B14" s="7"/>
      <c r="C14" s="38"/>
      <c r="D14" s="51"/>
      <c r="E14" s="51"/>
      <c r="F14" s="51"/>
      <c r="H14" s="57"/>
      <c r="I14" s="76"/>
      <c r="J14" s="33"/>
    </row>
    <row r="15" spans="1:10" ht="14.25" customHeight="1" x14ac:dyDescent="0.2">
      <c r="B15" s="69" t="s">
        <v>12</v>
      </c>
      <c r="C15" s="38"/>
      <c r="D15" s="64"/>
      <c r="E15" s="64"/>
      <c r="F15" s="64"/>
      <c r="H15" s="138" t="s">
        <v>276</v>
      </c>
      <c r="I15" s="42"/>
      <c r="J15" s="33"/>
    </row>
    <row r="16" spans="1:10" ht="14.25" x14ac:dyDescent="0.2">
      <c r="B16" s="7"/>
      <c r="C16" s="38"/>
      <c r="D16" s="51"/>
      <c r="E16" s="51"/>
      <c r="F16" s="51"/>
      <c r="H16" s="138"/>
      <c r="I16" s="42"/>
      <c r="J16" s="33"/>
    </row>
    <row r="17" spans="1:10" ht="14.25" x14ac:dyDescent="0.2">
      <c r="B17" s="69" t="s">
        <v>113</v>
      </c>
      <c r="C17" s="38"/>
      <c r="D17" s="52"/>
      <c r="E17" s="52"/>
      <c r="F17" s="52"/>
      <c r="H17" s="57"/>
      <c r="I17" s="57"/>
      <c r="J17" s="33"/>
    </row>
    <row r="18" spans="1:10" ht="14.25" x14ac:dyDescent="0.2">
      <c r="B18" s="75" t="s">
        <v>7</v>
      </c>
      <c r="C18" s="38"/>
      <c r="D18" s="64"/>
      <c r="E18" s="64"/>
      <c r="F18" s="64"/>
      <c r="H18" s="57"/>
      <c r="I18" s="140"/>
      <c r="J18" s="33"/>
    </row>
    <row r="19" spans="1:10" ht="14.25" x14ac:dyDescent="0.2">
      <c r="B19" s="75" t="s">
        <v>2</v>
      </c>
      <c r="C19" s="38"/>
      <c r="D19" s="64"/>
      <c r="E19" s="64"/>
      <c r="F19" s="64"/>
      <c r="H19" s="57"/>
      <c r="I19" s="140"/>
      <c r="J19" s="33"/>
    </row>
    <row r="20" spans="1:10" ht="14.25" x14ac:dyDescent="0.2">
      <c r="B20" s="75" t="s">
        <v>6</v>
      </c>
      <c r="C20" s="38"/>
      <c r="D20" s="64"/>
      <c r="E20" s="64"/>
      <c r="F20" s="64"/>
      <c r="H20" s="57"/>
      <c r="I20" s="33"/>
      <c r="J20" s="33"/>
    </row>
    <row r="21" spans="1:10" ht="14.25" x14ac:dyDescent="0.2">
      <c r="B21" s="75" t="s">
        <v>3</v>
      </c>
      <c r="C21" s="38"/>
      <c r="D21" s="64"/>
      <c r="E21" s="64"/>
      <c r="F21" s="64"/>
      <c r="H21" s="57"/>
      <c r="I21" s="33"/>
      <c r="J21" s="33"/>
    </row>
    <row r="22" spans="1:10" ht="14.25" x14ac:dyDescent="0.2">
      <c r="B22" s="75" t="s">
        <v>11</v>
      </c>
      <c r="C22" s="38"/>
      <c r="D22" s="64"/>
      <c r="E22" s="64"/>
      <c r="F22" s="64"/>
      <c r="H22" s="57"/>
      <c r="I22" s="33"/>
      <c r="J22" s="33"/>
    </row>
    <row r="23" spans="1:10" ht="14.25" x14ac:dyDescent="0.2">
      <c r="B23" s="75" t="s">
        <v>5</v>
      </c>
      <c r="C23" s="53"/>
      <c r="D23" s="64"/>
      <c r="E23" s="64"/>
      <c r="F23" s="64"/>
      <c r="H23" s="57"/>
      <c r="I23" s="33"/>
      <c r="J23" s="33"/>
    </row>
    <row r="24" spans="1:10" ht="14.25" x14ac:dyDescent="0.2">
      <c r="B24" s="66" t="s">
        <v>4</v>
      </c>
      <c r="C24" s="53"/>
      <c r="D24" s="65">
        <f>SUM(D18:D23)</f>
        <v>0</v>
      </c>
      <c r="E24" s="65">
        <f>SUM(E18:E23)</f>
        <v>0</v>
      </c>
      <c r="F24" s="65">
        <f>SUM(F18:F23)</f>
        <v>0</v>
      </c>
      <c r="H24" s="57"/>
      <c r="I24" s="33"/>
      <c r="J24" s="33"/>
    </row>
    <row r="25" spans="1:10" s="49" customFormat="1" x14ac:dyDescent="0.2">
      <c r="B25" s="50"/>
      <c r="C25" s="61"/>
      <c r="D25" s="61"/>
      <c r="E25" s="61"/>
      <c r="F25" s="61"/>
      <c r="H25" s="57"/>
      <c r="I25" s="57"/>
      <c r="J25" s="57"/>
    </row>
    <row r="26" spans="1:10" s="49" customFormat="1" ht="14.25" x14ac:dyDescent="0.2">
      <c r="A26" s="19" t="s">
        <v>181</v>
      </c>
      <c r="B26" s="19"/>
      <c r="C26" s="19"/>
      <c r="D26" s="19"/>
      <c r="E26" s="19"/>
      <c r="F26" s="19"/>
      <c r="G26" s="19"/>
      <c r="H26" s="19"/>
      <c r="I26" s="19"/>
      <c r="J26" s="57"/>
    </row>
    <row r="27" spans="1:10" x14ac:dyDescent="0.2">
      <c r="D27" s="34"/>
      <c r="E27" s="34"/>
      <c r="F27" s="34"/>
    </row>
    <row r="28" spans="1:10" x14ac:dyDescent="0.2">
      <c r="D28" s="34"/>
      <c r="E28" s="34"/>
      <c r="F28" s="34"/>
    </row>
    <row r="31" spans="1:10" s="54" customFormat="1" x14ac:dyDescent="0.2">
      <c r="A31" s="30"/>
      <c r="B31" s="31"/>
      <c r="C31" s="32"/>
      <c r="D31" s="32"/>
      <c r="E31" s="32"/>
      <c r="F31" s="32"/>
      <c r="G31" s="49"/>
      <c r="H31" s="49"/>
      <c r="I31" s="30"/>
      <c r="J31" s="30"/>
    </row>
    <row r="32" spans="1:10" s="54" customFormat="1" x14ac:dyDescent="0.2">
      <c r="A32" s="30"/>
      <c r="B32" s="31"/>
      <c r="C32" s="32"/>
      <c r="D32" s="32"/>
      <c r="E32" s="32"/>
      <c r="F32" s="32"/>
      <c r="G32" s="49"/>
      <c r="H32" s="49"/>
      <c r="I32" s="30"/>
      <c r="J32" s="30"/>
    </row>
    <row r="33" spans="1:10" s="54" customFormat="1" x14ac:dyDescent="0.2">
      <c r="A33" s="30"/>
      <c r="B33" s="31"/>
      <c r="C33" s="32"/>
      <c r="D33" s="32"/>
      <c r="E33" s="32"/>
      <c r="F33" s="32"/>
      <c r="G33" s="49"/>
      <c r="H33" s="49"/>
      <c r="I33" s="30"/>
      <c r="J33" s="30"/>
    </row>
    <row r="43" spans="1:10" x14ac:dyDescent="0.2">
      <c r="C43" s="30"/>
      <c r="D43" s="30"/>
      <c r="E43" s="30"/>
      <c r="F43" s="30"/>
    </row>
    <row r="44" spans="1:10" x14ac:dyDescent="0.2">
      <c r="C44" s="30"/>
      <c r="D44" s="30"/>
      <c r="E44" s="30"/>
      <c r="F44" s="30"/>
    </row>
    <row r="45" spans="1:10" x14ac:dyDescent="0.2">
      <c r="C45" s="30"/>
      <c r="D45" s="30"/>
      <c r="E45" s="30"/>
      <c r="F45" s="30"/>
    </row>
    <row r="46" spans="1:10" x14ac:dyDescent="0.2">
      <c r="C46" s="30"/>
      <c r="D46" s="30"/>
      <c r="E46" s="30"/>
      <c r="F46" s="30"/>
    </row>
    <row r="47" spans="1:10" x14ac:dyDescent="0.2">
      <c r="C47" s="30"/>
      <c r="D47" s="30"/>
      <c r="E47" s="30"/>
      <c r="F47" s="30"/>
    </row>
    <row r="48" spans="1:10" x14ac:dyDescent="0.2">
      <c r="C48" s="30"/>
      <c r="D48" s="30"/>
      <c r="E48" s="30"/>
      <c r="F48" s="30"/>
    </row>
    <row r="49" spans="3:6" x14ac:dyDescent="0.2">
      <c r="C49" s="30"/>
      <c r="D49" s="30"/>
      <c r="E49" s="30"/>
      <c r="F49" s="30"/>
    </row>
    <row r="50" spans="3:6" x14ac:dyDescent="0.2">
      <c r="C50" s="30"/>
      <c r="D50" s="30"/>
      <c r="E50" s="30"/>
      <c r="F50" s="30"/>
    </row>
    <row r="51" spans="3:6" x14ac:dyDescent="0.2">
      <c r="C51" s="30"/>
      <c r="D51" s="30"/>
      <c r="E51" s="30"/>
      <c r="F51" s="30"/>
    </row>
    <row r="52" spans="3:6" x14ac:dyDescent="0.2">
      <c r="C52" s="30"/>
      <c r="D52" s="30"/>
      <c r="E52" s="30"/>
      <c r="F52" s="30"/>
    </row>
    <row r="53" spans="3:6" x14ac:dyDescent="0.2">
      <c r="C53" s="30"/>
      <c r="D53" s="30"/>
      <c r="E53" s="30"/>
      <c r="F53" s="30"/>
    </row>
    <row r="54" spans="3:6" x14ac:dyDescent="0.2">
      <c r="C54" s="30"/>
      <c r="D54" s="30"/>
      <c r="E54" s="30"/>
      <c r="F54" s="30"/>
    </row>
    <row r="55" spans="3:6" x14ac:dyDescent="0.2">
      <c r="C55" s="30"/>
      <c r="D55" s="30"/>
      <c r="E55" s="30"/>
      <c r="F55" s="30"/>
    </row>
    <row r="56" spans="3:6" x14ac:dyDescent="0.2">
      <c r="C56" s="30"/>
      <c r="D56" s="30"/>
      <c r="E56" s="30"/>
      <c r="F56" s="30"/>
    </row>
  </sheetData>
  <sheetProtection algorithmName="SHA-512" hashValue="rX3Ov7SjcKSv5LhhV+0K1qtf+QanMXXTRw2U5bQ+l3Grnhhqi0cpX5DjkLxW4uQUCvlxEazSjup0WuuPwtfIzQ==" saltValue="Ue58IWWln7kwpCPJVkKrUQ==" spinCount="100000" sheet="1"/>
  <mergeCells count="4">
    <mergeCell ref="I18:I19"/>
    <mergeCell ref="H15:H16"/>
    <mergeCell ref="D3:E3"/>
    <mergeCell ref="H11:H13"/>
  </mergeCells>
  <pageMargins left="0.25" right="0.25" top="0.75" bottom="0.75" header="0.3" footer="0.3"/>
  <pageSetup paperSize="8"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236192"/>
  </sheetPr>
  <dimension ref="A1:S76"/>
  <sheetViews>
    <sheetView showGridLines="0" zoomScale="85" zoomScaleNormal="85" zoomScaleSheetLayoutView="100" workbookViewId="0"/>
  </sheetViews>
  <sheetFormatPr defaultColWidth="0" defaultRowHeight="11.25" zeroHeight="1" x14ac:dyDescent="0.2"/>
  <cols>
    <col min="1" max="1" width="4" style="77" customWidth="1"/>
    <col min="2" max="11" width="9.33203125" style="77" customWidth="1"/>
    <col min="12" max="12" width="4" style="77" customWidth="1"/>
    <col min="13" max="16" width="1.33203125" style="77" customWidth="1"/>
    <col min="17" max="17" width="4" style="77" customWidth="1"/>
    <col min="18" max="16384" width="9.33203125" style="77" hidden="1"/>
  </cols>
  <sheetData>
    <row r="1" spans="1:17" ht="18" x14ac:dyDescent="0.2">
      <c r="A1" s="79" t="str">
        <f>+MdlTtl</f>
        <v>Annual Compliance Information Template</v>
      </c>
      <c r="B1" s="79"/>
      <c r="C1" s="79"/>
      <c r="D1" s="79"/>
      <c r="E1" s="79"/>
      <c r="F1" s="79"/>
      <c r="G1" s="79"/>
      <c r="H1" s="80"/>
      <c r="I1" s="79"/>
      <c r="J1" s="79"/>
      <c r="K1" s="79"/>
      <c r="L1" s="79"/>
      <c r="M1" s="79"/>
      <c r="N1" s="79"/>
      <c r="O1" s="79"/>
      <c r="P1" s="79"/>
      <c r="Q1" s="79"/>
    </row>
    <row r="2" spans="1:17" ht="15" x14ac:dyDescent="0.2">
      <c r="A2" s="81">
        <f ca="1">+_xlfn.SHEET()</f>
        <v>4</v>
      </c>
      <c r="B2" s="81" t="s">
        <v>189</v>
      </c>
      <c r="C2" s="82"/>
      <c r="D2" s="82"/>
      <c r="E2" s="82"/>
      <c r="F2" s="82"/>
      <c r="G2" s="82"/>
      <c r="H2" s="82"/>
      <c r="I2" s="82"/>
      <c r="J2" s="82"/>
      <c r="K2" s="82"/>
      <c r="L2" s="82"/>
      <c r="M2" s="82"/>
      <c r="N2" s="82"/>
      <c r="O2" s="82"/>
      <c r="P2" s="82"/>
      <c r="Q2" s="82"/>
    </row>
    <row r="3" spans="1:17" ht="15" x14ac:dyDescent="0.2">
      <c r="A3" s="81"/>
      <c r="B3" s="105" t="str">
        <f>+Coversheet_and_Instructions!$F$9</f>
        <v>[Select Council]</v>
      </c>
      <c r="C3" s="82"/>
      <c r="D3" s="82"/>
      <c r="E3" s="82"/>
      <c r="F3" s="82"/>
      <c r="G3" s="82"/>
      <c r="H3" s="82"/>
      <c r="I3" s="82"/>
      <c r="J3" s="82"/>
      <c r="K3" s="82"/>
      <c r="L3" s="82"/>
      <c r="M3" s="82"/>
      <c r="N3" s="82"/>
      <c r="O3" s="82"/>
      <c r="P3" s="82"/>
      <c r="Q3" s="82"/>
    </row>
    <row r="4" spans="1:17" ht="15" x14ac:dyDescent="0.2">
      <c r="A4" s="81"/>
      <c r="B4" s="106" t="str">
        <f>+YEAR(period)&amp;"–"&amp;RIGHT(YEAR(period)+1,2)</f>
        <v>2020–21</v>
      </c>
      <c r="C4" s="82"/>
      <c r="D4" s="82"/>
      <c r="E4" s="82"/>
      <c r="F4" s="82"/>
      <c r="G4" s="82"/>
      <c r="H4" s="82"/>
      <c r="I4" s="82"/>
      <c r="J4" s="82"/>
      <c r="K4" s="82"/>
      <c r="L4" s="82"/>
      <c r="M4" s="82"/>
      <c r="N4" s="82"/>
      <c r="O4" s="82"/>
      <c r="P4" s="82"/>
      <c r="Q4" s="82"/>
    </row>
    <row r="5" spans="1:17" ht="15" x14ac:dyDescent="0.2">
      <c r="A5" s="81"/>
      <c r="B5" s="83"/>
      <c r="C5" s="82"/>
      <c r="D5" s="82"/>
      <c r="E5" s="82"/>
      <c r="F5" s="82"/>
      <c r="G5" s="82"/>
      <c r="H5" s="82"/>
      <c r="I5" s="82"/>
      <c r="J5" s="82"/>
      <c r="K5" s="82"/>
      <c r="L5" s="82"/>
      <c r="M5" s="82"/>
      <c r="N5" s="82"/>
      <c r="O5" s="82"/>
      <c r="P5" s="82"/>
      <c r="Q5" s="82"/>
    </row>
    <row r="6" spans="1:17" ht="11.25" customHeight="1" thickBot="1" x14ac:dyDescent="0.25">
      <c r="A6" s="11"/>
      <c r="B6" s="1"/>
      <c r="C6" s="11"/>
      <c r="D6" s="11"/>
      <c r="E6" s="11"/>
      <c r="F6" s="11"/>
      <c r="G6" s="11"/>
      <c r="H6" s="11"/>
      <c r="I6" s="11"/>
      <c r="J6" s="11"/>
      <c r="K6" s="11"/>
      <c r="L6" s="11"/>
      <c r="M6" s="11"/>
      <c r="N6" s="11"/>
      <c r="O6" s="11"/>
      <c r="P6" s="11"/>
      <c r="Q6" s="11"/>
    </row>
    <row r="7" spans="1:17" x14ac:dyDescent="0.2">
      <c r="A7" s="11"/>
      <c r="B7" s="141"/>
      <c r="C7" s="142"/>
      <c r="D7" s="142"/>
      <c r="E7" s="142"/>
      <c r="F7" s="142"/>
      <c r="G7" s="142"/>
      <c r="H7" s="142"/>
      <c r="I7" s="142"/>
      <c r="J7" s="142"/>
      <c r="K7" s="142"/>
      <c r="L7" s="142"/>
      <c r="M7" s="142"/>
      <c r="N7" s="142"/>
      <c r="O7" s="142"/>
      <c r="P7" s="143"/>
      <c r="Q7" s="11"/>
    </row>
    <row r="8" spans="1:17" x14ac:dyDescent="0.2">
      <c r="A8" s="11"/>
      <c r="B8" s="144"/>
      <c r="C8" s="145"/>
      <c r="D8" s="145"/>
      <c r="E8" s="145"/>
      <c r="F8" s="145"/>
      <c r="G8" s="145"/>
      <c r="H8" s="145"/>
      <c r="I8" s="145"/>
      <c r="J8" s="145"/>
      <c r="K8" s="145"/>
      <c r="L8" s="145"/>
      <c r="M8" s="145"/>
      <c r="N8" s="145"/>
      <c r="O8" s="145"/>
      <c r="P8" s="146"/>
      <c r="Q8" s="11"/>
    </row>
    <row r="9" spans="1:17" x14ac:dyDescent="0.2">
      <c r="A9" s="11"/>
      <c r="B9" s="144"/>
      <c r="C9" s="145"/>
      <c r="D9" s="145"/>
      <c r="E9" s="145"/>
      <c r="F9" s="145"/>
      <c r="G9" s="145"/>
      <c r="H9" s="145"/>
      <c r="I9" s="145"/>
      <c r="J9" s="145"/>
      <c r="K9" s="145"/>
      <c r="L9" s="145"/>
      <c r="M9" s="145"/>
      <c r="N9" s="145"/>
      <c r="O9" s="145"/>
      <c r="P9" s="146"/>
      <c r="Q9" s="11"/>
    </row>
    <row r="10" spans="1:17" x14ac:dyDescent="0.2">
      <c r="A10" s="11"/>
      <c r="B10" s="144"/>
      <c r="C10" s="145"/>
      <c r="D10" s="145"/>
      <c r="E10" s="145"/>
      <c r="F10" s="145"/>
      <c r="G10" s="145"/>
      <c r="H10" s="145"/>
      <c r="I10" s="145"/>
      <c r="J10" s="145"/>
      <c r="K10" s="145"/>
      <c r="L10" s="145"/>
      <c r="M10" s="145"/>
      <c r="N10" s="145"/>
      <c r="O10" s="145"/>
      <c r="P10" s="146"/>
      <c r="Q10" s="11"/>
    </row>
    <row r="11" spans="1:17" x14ac:dyDescent="0.2">
      <c r="A11" s="11"/>
      <c r="B11" s="144"/>
      <c r="C11" s="145"/>
      <c r="D11" s="145"/>
      <c r="E11" s="145"/>
      <c r="F11" s="145"/>
      <c r="G11" s="145"/>
      <c r="H11" s="145"/>
      <c r="I11" s="145"/>
      <c r="J11" s="145"/>
      <c r="K11" s="145"/>
      <c r="L11" s="145"/>
      <c r="M11" s="145"/>
      <c r="N11" s="145"/>
      <c r="O11" s="145"/>
      <c r="P11" s="146"/>
      <c r="Q11" s="11"/>
    </row>
    <row r="12" spans="1:17" x14ac:dyDescent="0.2">
      <c r="A12" s="11"/>
      <c r="B12" s="144"/>
      <c r="C12" s="145"/>
      <c r="D12" s="145"/>
      <c r="E12" s="145"/>
      <c r="F12" s="145"/>
      <c r="G12" s="145"/>
      <c r="H12" s="145"/>
      <c r="I12" s="145"/>
      <c r="J12" s="145"/>
      <c r="K12" s="145"/>
      <c r="L12" s="145"/>
      <c r="M12" s="145"/>
      <c r="N12" s="145"/>
      <c r="O12" s="145"/>
      <c r="P12" s="146"/>
      <c r="Q12" s="11"/>
    </row>
    <row r="13" spans="1:17" x14ac:dyDescent="0.2">
      <c r="A13" s="11"/>
      <c r="B13" s="144"/>
      <c r="C13" s="145"/>
      <c r="D13" s="145"/>
      <c r="E13" s="145"/>
      <c r="F13" s="145"/>
      <c r="G13" s="145"/>
      <c r="H13" s="145"/>
      <c r="I13" s="145"/>
      <c r="J13" s="145"/>
      <c r="K13" s="145"/>
      <c r="L13" s="145"/>
      <c r="M13" s="145"/>
      <c r="N13" s="145"/>
      <c r="O13" s="145"/>
      <c r="P13" s="146"/>
      <c r="Q13" s="11"/>
    </row>
    <row r="14" spans="1:17" x14ac:dyDescent="0.2">
      <c r="A14" s="11"/>
      <c r="B14" s="144"/>
      <c r="C14" s="145"/>
      <c r="D14" s="145"/>
      <c r="E14" s="145"/>
      <c r="F14" s="145"/>
      <c r="G14" s="145"/>
      <c r="H14" s="145"/>
      <c r="I14" s="145"/>
      <c r="J14" s="145"/>
      <c r="K14" s="145"/>
      <c r="L14" s="145"/>
      <c r="M14" s="145"/>
      <c r="N14" s="145"/>
      <c r="O14" s="145"/>
      <c r="P14" s="146"/>
      <c r="Q14" s="11"/>
    </row>
    <row r="15" spans="1:17" x14ac:dyDescent="0.2">
      <c r="A15" s="11"/>
      <c r="B15" s="144"/>
      <c r="C15" s="145"/>
      <c r="D15" s="145"/>
      <c r="E15" s="145"/>
      <c r="F15" s="145"/>
      <c r="G15" s="145"/>
      <c r="H15" s="145"/>
      <c r="I15" s="145"/>
      <c r="J15" s="145"/>
      <c r="K15" s="145"/>
      <c r="L15" s="145"/>
      <c r="M15" s="145"/>
      <c r="N15" s="145"/>
      <c r="O15" s="145"/>
      <c r="P15" s="146"/>
      <c r="Q15" s="11"/>
    </row>
    <row r="16" spans="1:17" x14ac:dyDescent="0.2">
      <c r="A16" s="11"/>
      <c r="B16" s="144"/>
      <c r="C16" s="145"/>
      <c r="D16" s="145"/>
      <c r="E16" s="145"/>
      <c r="F16" s="145"/>
      <c r="G16" s="145"/>
      <c r="H16" s="145"/>
      <c r="I16" s="145"/>
      <c r="J16" s="145"/>
      <c r="K16" s="145"/>
      <c r="L16" s="145"/>
      <c r="M16" s="145"/>
      <c r="N16" s="145"/>
      <c r="O16" s="145"/>
      <c r="P16" s="146"/>
      <c r="Q16" s="11"/>
    </row>
    <row r="17" spans="1:19" x14ac:dyDescent="0.2">
      <c r="A17" s="11"/>
      <c r="B17" s="144"/>
      <c r="C17" s="145"/>
      <c r="D17" s="145"/>
      <c r="E17" s="145"/>
      <c r="F17" s="145"/>
      <c r="G17" s="145"/>
      <c r="H17" s="145"/>
      <c r="I17" s="145"/>
      <c r="J17" s="145"/>
      <c r="K17" s="145"/>
      <c r="L17" s="145"/>
      <c r="M17" s="145"/>
      <c r="N17" s="145"/>
      <c r="O17" s="145"/>
      <c r="P17" s="146"/>
      <c r="Q17" s="11"/>
    </row>
    <row r="18" spans="1:19" ht="12" thickBot="1" x14ac:dyDescent="0.25">
      <c r="A18" s="11"/>
      <c r="B18" s="144"/>
      <c r="C18" s="145"/>
      <c r="D18" s="145"/>
      <c r="E18" s="145"/>
      <c r="F18" s="145"/>
      <c r="G18" s="145"/>
      <c r="H18" s="145"/>
      <c r="I18" s="145"/>
      <c r="J18" s="145"/>
      <c r="K18" s="145"/>
      <c r="L18" s="145"/>
      <c r="M18" s="145"/>
      <c r="N18" s="145"/>
      <c r="O18" s="145"/>
      <c r="P18" s="146"/>
      <c r="Q18" s="11"/>
    </row>
    <row r="19" spans="1:19" ht="12" thickBot="1" x14ac:dyDescent="0.25">
      <c r="A19" s="11"/>
      <c r="B19" s="144"/>
      <c r="C19" s="145"/>
      <c r="D19" s="145"/>
      <c r="E19" s="145"/>
      <c r="F19" s="145"/>
      <c r="G19" s="145"/>
      <c r="H19" s="145"/>
      <c r="I19" s="145"/>
      <c r="J19" s="145"/>
      <c r="K19" s="145"/>
      <c r="L19" s="145"/>
      <c r="M19" s="145"/>
      <c r="N19" s="145"/>
      <c r="O19" s="145"/>
      <c r="P19" s="146"/>
      <c r="Q19" s="11"/>
      <c r="S19" s="78"/>
    </row>
    <row r="20" spans="1:19" x14ac:dyDescent="0.2">
      <c r="A20" s="11"/>
      <c r="B20" s="144"/>
      <c r="C20" s="145"/>
      <c r="D20" s="145"/>
      <c r="E20" s="145"/>
      <c r="F20" s="145"/>
      <c r="G20" s="145"/>
      <c r="H20" s="145"/>
      <c r="I20" s="145"/>
      <c r="J20" s="145"/>
      <c r="K20" s="145"/>
      <c r="L20" s="145"/>
      <c r="M20" s="145"/>
      <c r="N20" s="145"/>
      <c r="O20" s="145"/>
      <c r="P20" s="146"/>
      <c r="Q20" s="11"/>
    </row>
    <row r="21" spans="1:19" x14ac:dyDescent="0.2">
      <c r="A21" s="11"/>
      <c r="B21" s="144"/>
      <c r="C21" s="145"/>
      <c r="D21" s="145"/>
      <c r="E21" s="145"/>
      <c r="F21" s="145"/>
      <c r="G21" s="145"/>
      <c r="H21" s="145"/>
      <c r="I21" s="145"/>
      <c r="J21" s="145"/>
      <c r="K21" s="145"/>
      <c r="L21" s="145"/>
      <c r="M21" s="145"/>
      <c r="N21" s="145"/>
      <c r="O21" s="145"/>
      <c r="P21" s="146"/>
      <c r="Q21" s="11"/>
    </row>
    <row r="22" spans="1:19" x14ac:dyDescent="0.2">
      <c r="A22" s="11"/>
      <c r="B22" s="144"/>
      <c r="C22" s="145"/>
      <c r="D22" s="145"/>
      <c r="E22" s="145"/>
      <c r="F22" s="145"/>
      <c r="G22" s="145"/>
      <c r="H22" s="145"/>
      <c r="I22" s="145"/>
      <c r="J22" s="145"/>
      <c r="K22" s="145"/>
      <c r="L22" s="145"/>
      <c r="M22" s="145"/>
      <c r="N22" s="145"/>
      <c r="O22" s="145"/>
      <c r="P22" s="146"/>
      <c r="Q22" s="11"/>
    </row>
    <row r="23" spans="1:19" x14ac:dyDescent="0.2">
      <c r="A23" s="11"/>
      <c r="B23" s="144"/>
      <c r="C23" s="145"/>
      <c r="D23" s="145"/>
      <c r="E23" s="145"/>
      <c r="F23" s="145"/>
      <c r="G23" s="145"/>
      <c r="H23" s="145"/>
      <c r="I23" s="145"/>
      <c r="J23" s="145"/>
      <c r="K23" s="145"/>
      <c r="L23" s="145"/>
      <c r="M23" s="145"/>
      <c r="N23" s="145"/>
      <c r="O23" s="145"/>
      <c r="P23" s="146"/>
      <c r="Q23" s="11"/>
    </row>
    <row r="24" spans="1:19" x14ac:dyDescent="0.2">
      <c r="A24" s="11"/>
      <c r="B24" s="144"/>
      <c r="C24" s="145"/>
      <c r="D24" s="145"/>
      <c r="E24" s="145"/>
      <c r="F24" s="145"/>
      <c r="G24" s="145"/>
      <c r="H24" s="145"/>
      <c r="I24" s="145"/>
      <c r="J24" s="145"/>
      <c r="K24" s="145"/>
      <c r="L24" s="145"/>
      <c r="M24" s="145"/>
      <c r="N24" s="145"/>
      <c r="O24" s="145"/>
      <c r="P24" s="146"/>
      <c r="Q24" s="11"/>
    </row>
    <row r="25" spans="1:19" x14ac:dyDescent="0.2">
      <c r="A25" s="11"/>
      <c r="B25" s="144"/>
      <c r="C25" s="145"/>
      <c r="D25" s="145"/>
      <c r="E25" s="145"/>
      <c r="F25" s="145"/>
      <c r="G25" s="145"/>
      <c r="H25" s="145"/>
      <c r="I25" s="145"/>
      <c r="J25" s="145"/>
      <c r="K25" s="145"/>
      <c r="L25" s="145"/>
      <c r="M25" s="145"/>
      <c r="N25" s="145"/>
      <c r="O25" s="145"/>
      <c r="P25" s="146"/>
      <c r="Q25" s="11"/>
    </row>
    <row r="26" spans="1:19" x14ac:dyDescent="0.2">
      <c r="A26" s="11"/>
      <c r="B26" s="144"/>
      <c r="C26" s="145"/>
      <c r="D26" s="145"/>
      <c r="E26" s="145"/>
      <c r="F26" s="145"/>
      <c r="G26" s="145"/>
      <c r="H26" s="145"/>
      <c r="I26" s="145"/>
      <c r="J26" s="145"/>
      <c r="K26" s="145"/>
      <c r="L26" s="145"/>
      <c r="M26" s="145"/>
      <c r="N26" s="145"/>
      <c r="O26" s="145"/>
      <c r="P26" s="146"/>
      <c r="Q26" s="11"/>
    </row>
    <row r="27" spans="1:19" x14ac:dyDescent="0.2">
      <c r="A27" s="11"/>
      <c r="B27" s="144"/>
      <c r="C27" s="145"/>
      <c r="D27" s="145"/>
      <c r="E27" s="145"/>
      <c r="F27" s="145"/>
      <c r="G27" s="145"/>
      <c r="H27" s="145"/>
      <c r="I27" s="145"/>
      <c r="J27" s="145"/>
      <c r="K27" s="145"/>
      <c r="L27" s="145"/>
      <c r="M27" s="145"/>
      <c r="N27" s="145"/>
      <c r="O27" s="145"/>
      <c r="P27" s="146"/>
      <c r="Q27" s="11"/>
    </row>
    <row r="28" spans="1:19" x14ac:dyDescent="0.2">
      <c r="A28" s="11"/>
      <c r="B28" s="144"/>
      <c r="C28" s="145"/>
      <c r="D28" s="145"/>
      <c r="E28" s="145"/>
      <c r="F28" s="145"/>
      <c r="G28" s="145"/>
      <c r="H28" s="145"/>
      <c r="I28" s="145"/>
      <c r="J28" s="145"/>
      <c r="K28" s="145"/>
      <c r="L28" s="145"/>
      <c r="M28" s="145"/>
      <c r="N28" s="145"/>
      <c r="O28" s="145"/>
      <c r="P28" s="146"/>
      <c r="Q28" s="11"/>
    </row>
    <row r="29" spans="1:19" x14ac:dyDescent="0.2">
      <c r="A29" s="11"/>
      <c r="B29" s="144"/>
      <c r="C29" s="145"/>
      <c r="D29" s="145"/>
      <c r="E29" s="145"/>
      <c r="F29" s="145"/>
      <c r="G29" s="145"/>
      <c r="H29" s="145"/>
      <c r="I29" s="145"/>
      <c r="J29" s="145"/>
      <c r="K29" s="145"/>
      <c r="L29" s="145"/>
      <c r="M29" s="145"/>
      <c r="N29" s="145"/>
      <c r="O29" s="145"/>
      <c r="P29" s="146"/>
      <c r="Q29" s="11"/>
    </row>
    <row r="30" spans="1:19" x14ac:dyDescent="0.2">
      <c r="A30" s="11"/>
      <c r="B30" s="144"/>
      <c r="C30" s="145"/>
      <c r="D30" s="145"/>
      <c r="E30" s="145"/>
      <c r="F30" s="145"/>
      <c r="G30" s="145"/>
      <c r="H30" s="145"/>
      <c r="I30" s="145"/>
      <c r="J30" s="145"/>
      <c r="K30" s="145"/>
      <c r="L30" s="145"/>
      <c r="M30" s="145"/>
      <c r="N30" s="145"/>
      <c r="O30" s="145"/>
      <c r="P30" s="146"/>
      <c r="Q30" s="11"/>
    </row>
    <row r="31" spans="1:19" x14ac:dyDescent="0.2">
      <c r="A31" s="11"/>
      <c r="B31" s="144"/>
      <c r="C31" s="145"/>
      <c r="D31" s="145"/>
      <c r="E31" s="145"/>
      <c r="F31" s="145"/>
      <c r="G31" s="145"/>
      <c r="H31" s="145"/>
      <c r="I31" s="145"/>
      <c r="J31" s="145"/>
      <c r="K31" s="145"/>
      <c r="L31" s="145"/>
      <c r="M31" s="145"/>
      <c r="N31" s="145"/>
      <c r="O31" s="145"/>
      <c r="P31" s="146"/>
      <c r="Q31" s="11"/>
    </row>
    <row r="32" spans="1:19" x14ac:dyDescent="0.2">
      <c r="A32" s="11"/>
      <c r="B32" s="144"/>
      <c r="C32" s="145"/>
      <c r="D32" s="145"/>
      <c r="E32" s="145"/>
      <c r="F32" s="145"/>
      <c r="G32" s="145"/>
      <c r="H32" s="145"/>
      <c r="I32" s="145"/>
      <c r="J32" s="145"/>
      <c r="K32" s="145"/>
      <c r="L32" s="145"/>
      <c r="M32" s="145"/>
      <c r="N32" s="145"/>
      <c r="O32" s="145"/>
      <c r="P32" s="146"/>
      <c r="Q32" s="11"/>
    </row>
    <row r="33" spans="1:17" x14ac:dyDescent="0.2">
      <c r="A33" s="11"/>
      <c r="B33" s="144"/>
      <c r="C33" s="145"/>
      <c r="D33" s="145"/>
      <c r="E33" s="145"/>
      <c r="F33" s="145"/>
      <c r="G33" s="145"/>
      <c r="H33" s="145"/>
      <c r="I33" s="145"/>
      <c r="J33" s="145"/>
      <c r="K33" s="145"/>
      <c r="L33" s="145"/>
      <c r="M33" s="145"/>
      <c r="N33" s="145"/>
      <c r="O33" s="145"/>
      <c r="P33" s="146"/>
      <c r="Q33" s="11"/>
    </row>
    <row r="34" spans="1:17" x14ac:dyDescent="0.2">
      <c r="A34" s="11"/>
      <c r="B34" s="144"/>
      <c r="C34" s="145"/>
      <c r="D34" s="145"/>
      <c r="E34" s="145"/>
      <c r="F34" s="145"/>
      <c r="G34" s="145"/>
      <c r="H34" s="145"/>
      <c r="I34" s="145"/>
      <c r="J34" s="145"/>
      <c r="K34" s="145"/>
      <c r="L34" s="145"/>
      <c r="M34" s="145"/>
      <c r="N34" s="145"/>
      <c r="O34" s="145"/>
      <c r="P34" s="146"/>
      <c r="Q34" s="11"/>
    </row>
    <row r="35" spans="1:17" x14ac:dyDescent="0.2">
      <c r="A35" s="11"/>
      <c r="B35" s="144"/>
      <c r="C35" s="145"/>
      <c r="D35" s="145"/>
      <c r="E35" s="145"/>
      <c r="F35" s="145"/>
      <c r="G35" s="145"/>
      <c r="H35" s="145"/>
      <c r="I35" s="145"/>
      <c r="J35" s="145"/>
      <c r="K35" s="145"/>
      <c r="L35" s="145"/>
      <c r="M35" s="145"/>
      <c r="N35" s="145"/>
      <c r="O35" s="145"/>
      <c r="P35" s="146"/>
      <c r="Q35" s="11"/>
    </row>
    <row r="36" spans="1:17" x14ac:dyDescent="0.2">
      <c r="A36" s="11"/>
      <c r="B36" s="144"/>
      <c r="C36" s="145"/>
      <c r="D36" s="145"/>
      <c r="E36" s="145"/>
      <c r="F36" s="145"/>
      <c r="G36" s="145"/>
      <c r="H36" s="145"/>
      <c r="I36" s="145"/>
      <c r="J36" s="145"/>
      <c r="K36" s="145"/>
      <c r="L36" s="145"/>
      <c r="M36" s="145"/>
      <c r="N36" s="145"/>
      <c r="O36" s="145"/>
      <c r="P36" s="146"/>
      <c r="Q36" s="11"/>
    </row>
    <row r="37" spans="1:17" x14ac:dyDescent="0.2">
      <c r="A37" s="11"/>
      <c r="B37" s="144"/>
      <c r="C37" s="145"/>
      <c r="D37" s="145"/>
      <c r="E37" s="145"/>
      <c r="F37" s="145"/>
      <c r="G37" s="145"/>
      <c r="H37" s="145"/>
      <c r="I37" s="145"/>
      <c r="J37" s="145"/>
      <c r="K37" s="145"/>
      <c r="L37" s="145"/>
      <c r="M37" s="145"/>
      <c r="N37" s="145"/>
      <c r="O37" s="145"/>
      <c r="P37" s="146"/>
      <c r="Q37" s="11"/>
    </row>
    <row r="38" spans="1:17" x14ac:dyDescent="0.2">
      <c r="A38" s="11"/>
      <c r="B38" s="144"/>
      <c r="C38" s="145"/>
      <c r="D38" s="145"/>
      <c r="E38" s="145"/>
      <c r="F38" s="145"/>
      <c r="G38" s="145"/>
      <c r="H38" s="145"/>
      <c r="I38" s="145"/>
      <c r="J38" s="145"/>
      <c r="K38" s="145"/>
      <c r="L38" s="145"/>
      <c r="M38" s="145"/>
      <c r="N38" s="145"/>
      <c r="O38" s="145"/>
      <c r="P38" s="146"/>
      <c r="Q38" s="11"/>
    </row>
    <row r="39" spans="1:17" x14ac:dyDescent="0.2">
      <c r="A39" s="11"/>
      <c r="B39" s="144"/>
      <c r="C39" s="145"/>
      <c r="D39" s="145"/>
      <c r="E39" s="145"/>
      <c r="F39" s="145"/>
      <c r="G39" s="145"/>
      <c r="H39" s="145"/>
      <c r="I39" s="145"/>
      <c r="J39" s="145"/>
      <c r="K39" s="145"/>
      <c r="L39" s="145"/>
      <c r="M39" s="145"/>
      <c r="N39" s="145"/>
      <c r="O39" s="145"/>
      <c r="P39" s="146"/>
      <c r="Q39" s="11"/>
    </row>
    <row r="40" spans="1:17" x14ac:dyDescent="0.2">
      <c r="A40" s="11"/>
      <c r="B40" s="144"/>
      <c r="C40" s="145"/>
      <c r="D40" s="145"/>
      <c r="E40" s="145"/>
      <c r="F40" s="145"/>
      <c r="G40" s="145"/>
      <c r="H40" s="145"/>
      <c r="I40" s="145"/>
      <c r="J40" s="145"/>
      <c r="K40" s="145"/>
      <c r="L40" s="145"/>
      <c r="M40" s="145"/>
      <c r="N40" s="145"/>
      <c r="O40" s="145"/>
      <c r="P40" s="146"/>
      <c r="Q40" s="11"/>
    </row>
    <row r="41" spans="1:17" x14ac:dyDescent="0.2">
      <c r="A41" s="11"/>
      <c r="B41" s="144"/>
      <c r="C41" s="145"/>
      <c r="D41" s="145"/>
      <c r="E41" s="145"/>
      <c r="F41" s="145"/>
      <c r="G41" s="145"/>
      <c r="H41" s="145"/>
      <c r="I41" s="145"/>
      <c r="J41" s="145"/>
      <c r="K41" s="145"/>
      <c r="L41" s="145"/>
      <c r="M41" s="145"/>
      <c r="N41" s="145"/>
      <c r="O41" s="145"/>
      <c r="P41" s="146"/>
      <c r="Q41" s="11"/>
    </row>
    <row r="42" spans="1:17" x14ac:dyDescent="0.2">
      <c r="A42" s="11"/>
      <c r="B42" s="144"/>
      <c r="C42" s="145"/>
      <c r="D42" s="145"/>
      <c r="E42" s="145"/>
      <c r="F42" s="145"/>
      <c r="G42" s="145"/>
      <c r="H42" s="145"/>
      <c r="I42" s="145"/>
      <c r="J42" s="145"/>
      <c r="K42" s="145"/>
      <c r="L42" s="145"/>
      <c r="M42" s="145"/>
      <c r="N42" s="145"/>
      <c r="O42" s="145"/>
      <c r="P42" s="146"/>
      <c r="Q42" s="11"/>
    </row>
    <row r="43" spans="1:17" x14ac:dyDescent="0.2">
      <c r="A43" s="11"/>
      <c r="B43" s="144"/>
      <c r="C43" s="145"/>
      <c r="D43" s="145"/>
      <c r="E43" s="145"/>
      <c r="F43" s="145"/>
      <c r="G43" s="145"/>
      <c r="H43" s="145"/>
      <c r="I43" s="145"/>
      <c r="J43" s="145"/>
      <c r="K43" s="145"/>
      <c r="L43" s="145"/>
      <c r="M43" s="145"/>
      <c r="N43" s="145"/>
      <c r="O43" s="145"/>
      <c r="P43" s="146"/>
      <c r="Q43" s="11"/>
    </row>
    <row r="44" spans="1:17" x14ac:dyDescent="0.2">
      <c r="A44" s="11"/>
      <c r="B44" s="144"/>
      <c r="C44" s="145"/>
      <c r="D44" s="145"/>
      <c r="E44" s="145"/>
      <c r="F44" s="145"/>
      <c r="G44" s="145"/>
      <c r="H44" s="145"/>
      <c r="I44" s="145"/>
      <c r="J44" s="145"/>
      <c r="K44" s="145"/>
      <c r="L44" s="145"/>
      <c r="M44" s="145"/>
      <c r="N44" s="145"/>
      <c r="O44" s="145"/>
      <c r="P44" s="146"/>
      <c r="Q44" s="11"/>
    </row>
    <row r="45" spans="1:17" x14ac:dyDescent="0.2">
      <c r="A45" s="11"/>
      <c r="B45" s="144"/>
      <c r="C45" s="145"/>
      <c r="D45" s="145"/>
      <c r="E45" s="145"/>
      <c r="F45" s="145"/>
      <c r="G45" s="145"/>
      <c r="H45" s="145"/>
      <c r="I45" s="145"/>
      <c r="J45" s="145"/>
      <c r="K45" s="145"/>
      <c r="L45" s="145"/>
      <c r="M45" s="145"/>
      <c r="N45" s="145"/>
      <c r="O45" s="145"/>
      <c r="P45" s="146"/>
      <c r="Q45" s="11"/>
    </row>
    <row r="46" spans="1:17" x14ac:dyDescent="0.2">
      <c r="A46" s="11"/>
      <c r="B46" s="144"/>
      <c r="C46" s="145"/>
      <c r="D46" s="145"/>
      <c r="E46" s="145"/>
      <c r="F46" s="145"/>
      <c r="G46" s="145"/>
      <c r="H46" s="145"/>
      <c r="I46" s="145"/>
      <c r="J46" s="145"/>
      <c r="K46" s="145"/>
      <c r="L46" s="145"/>
      <c r="M46" s="145"/>
      <c r="N46" s="145"/>
      <c r="O46" s="145"/>
      <c r="P46" s="146"/>
      <c r="Q46" s="11"/>
    </row>
    <row r="47" spans="1:17" x14ac:dyDescent="0.2">
      <c r="A47" s="11"/>
      <c r="B47" s="144"/>
      <c r="C47" s="145"/>
      <c r="D47" s="145"/>
      <c r="E47" s="145"/>
      <c r="F47" s="145"/>
      <c r="G47" s="145"/>
      <c r="H47" s="145"/>
      <c r="I47" s="145"/>
      <c r="J47" s="145"/>
      <c r="K47" s="145"/>
      <c r="L47" s="145"/>
      <c r="M47" s="145"/>
      <c r="N47" s="145"/>
      <c r="O47" s="145"/>
      <c r="P47" s="146"/>
      <c r="Q47" s="11"/>
    </row>
    <row r="48" spans="1:17" x14ac:dyDescent="0.2">
      <c r="A48" s="11"/>
      <c r="B48" s="144"/>
      <c r="C48" s="145"/>
      <c r="D48" s="145"/>
      <c r="E48" s="145"/>
      <c r="F48" s="145"/>
      <c r="G48" s="145"/>
      <c r="H48" s="145"/>
      <c r="I48" s="145"/>
      <c r="J48" s="145"/>
      <c r="K48" s="145"/>
      <c r="L48" s="145"/>
      <c r="M48" s="145"/>
      <c r="N48" s="145"/>
      <c r="O48" s="145"/>
      <c r="P48" s="146"/>
      <c r="Q48" s="11"/>
    </row>
    <row r="49" spans="1:17" x14ac:dyDescent="0.2">
      <c r="A49" s="11"/>
      <c r="B49" s="144"/>
      <c r="C49" s="145"/>
      <c r="D49" s="145"/>
      <c r="E49" s="145"/>
      <c r="F49" s="145"/>
      <c r="G49" s="145"/>
      <c r="H49" s="145"/>
      <c r="I49" s="145"/>
      <c r="J49" s="145"/>
      <c r="K49" s="145"/>
      <c r="L49" s="145"/>
      <c r="M49" s="145"/>
      <c r="N49" s="145"/>
      <c r="O49" s="145"/>
      <c r="P49" s="146"/>
      <c r="Q49" s="11"/>
    </row>
    <row r="50" spans="1:17" x14ac:dyDescent="0.2">
      <c r="A50" s="11"/>
      <c r="B50" s="144"/>
      <c r="C50" s="145"/>
      <c r="D50" s="145"/>
      <c r="E50" s="145"/>
      <c r="F50" s="145"/>
      <c r="G50" s="145"/>
      <c r="H50" s="145"/>
      <c r="I50" s="145"/>
      <c r="J50" s="145"/>
      <c r="K50" s="145"/>
      <c r="L50" s="145"/>
      <c r="M50" s="145"/>
      <c r="N50" s="145"/>
      <c r="O50" s="145"/>
      <c r="P50" s="146"/>
      <c r="Q50" s="11"/>
    </row>
    <row r="51" spans="1:17" x14ac:dyDescent="0.2">
      <c r="A51" s="11"/>
      <c r="B51" s="144"/>
      <c r="C51" s="145"/>
      <c r="D51" s="145"/>
      <c r="E51" s="145"/>
      <c r="F51" s="145"/>
      <c r="G51" s="145"/>
      <c r="H51" s="145"/>
      <c r="I51" s="145"/>
      <c r="J51" s="145"/>
      <c r="K51" s="145"/>
      <c r="L51" s="145"/>
      <c r="M51" s="145"/>
      <c r="N51" s="145"/>
      <c r="O51" s="145"/>
      <c r="P51" s="146"/>
      <c r="Q51" s="11"/>
    </row>
    <row r="52" spans="1:17" x14ac:dyDescent="0.2">
      <c r="A52" s="11"/>
      <c r="B52" s="144"/>
      <c r="C52" s="145"/>
      <c r="D52" s="145"/>
      <c r="E52" s="145"/>
      <c r="F52" s="145"/>
      <c r="G52" s="145"/>
      <c r="H52" s="145"/>
      <c r="I52" s="145"/>
      <c r="J52" s="145"/>
      <c r="K52" s="145"/>
      <c r="L52" s="145"/>
      <c r="M52" s="145"/>
      <c r="N52" s="145"/>
      <c r="O52" s="145"/>
      <c r="P52" s="146"/>
      <c r="Q52" s="11"/>
    </row>
    <row r="53" spans="1:17" x14ac:dyDescent="0.2">
      <c r="A53" s="11"/>
      <c r="B53" s="144"/>
      <c r="C53" s="145"/>
      <c r="D53" s="145"/>
      <c r="E53" s="145"/>
      <c r="F53" s="145"/>
      <c r="G53" s="145"/>
      <c r="H53" s="145"/>
      <c r="I53" s="145"/>
      <c r="J53" s="145"/>
      <c r="K53" s="145"/>
      <c r="L53" s="145"/>
      <c r="M53" s="145"/>
      <c r="N53" s="145"/>
      <c r="O53" s="145"/>
      <c r="P53" s="146"/>
      <c r="Q53" s="11"/>
    </row>
    <row r="54" spans="1:17" x14ac:dyDescent="0.2">
      <c r="A54" s="11"/>
      <c r="B54" s="144"/>
      <c r="C54" s="145"/>
      <c r="D54" s="145"/>
      <c r="E54" s="145"/>
      <c r="F54" s="145"/>
      <c r="G54" s="145"/>
      <c r="H54" s="145"/>
      <c r="I54" s="145"/>
      <c r="J54" s="145"/>
      <c r="K54" s="145"/>
      <c r="L54" s="145"/>
      <c r="M54" s="145"/>
      <c r="N54" s="145"/>
      <c r="O54" s="145"/>
      <c r="P54" s="146"/>
      <c r="Q54" s="11"/>
    </row>
    <row r="55" spans="1:17" x14ac:dyDescent="0.2">
      <c r="A55" s="11"/>
      <c r="B55" s="144"/>
      <c r="C55" s="145"/>
      <c r="D55" s="145"/>
      <c r="E55" s="145"/>
      <c r="F55" s="145"/>
      <c r="G55" s="145"/>
      <c r="H55" s="145"/>
      <c r="I55" s="145"/>
      <c r="J55" s="145"/>
      <c r="K55" s="145"/>
      <c r="L55" s="145"/>
      <c r="M55" s="145"/>
      <c r="N55" s="145"/>
      <c r="O55" s="145"/>
      <c r="P55" s="146"/>
      <c r="Q55" s="11"/>
    </row>
    <row r="56" spans="1:17" x14ac:dyDescent="0.2">
      <c r="A56" s="11"/>
      <c r="B56" s="144"/>
      <c r="C56" s="145"/>
      <c r="D56" s="145"/>
      <c r="E56" s="145"/>
      <c r="F56" s="145"/>
      <c r="G56" s="145"/>
      <c r="H56" s="145"/>
      <c r="I56" s="145"/>
      <c r="J56" s="145"/>
      <c r="K56" s="145"/>
      <c r="L56" s="145"/>
      <c r="M56" s="145"/>
      <c r="N56" s="145"/>
      <c r="O56" s="145"/>
      <c r="P56" s="146"/>
      <c r="Q56" s="11"/>
    </row>
    <row r="57" spans="1:17" x14ac:dyDescent="0.2">
      <c r="A57" s="11"/>
      <c r="B57" s="144"/>
      <c r="C57" s="145"/>
      <c r="D57" s="145"/>
      <c r="E57" s="145"/>
      <c r="F57" s="145"/>
      <c r="G57" s="145"/>
      <c r="H57" s="145"/>
      <c r="I57" s="145"/>
      <c r="J57" s="145"/>
      <c r="K57" s="145"/>
      <c r="L57" s="145"/>
      <c r="M57" s="145"/>
      <c r="N57" s="145"/>
      <c r="O57" s="145"/>
      <c r="P57" s="146"/>
      <c r="Q57" s="11"/>
    </row>
    <row r="58" spans="1:17" x14ac:dyDescent="0.2">
      <c r="A58" s="11"/>
      <c r="B58" s="144"/>
      <c r="C58" s="145"/>
      <c r="D58" s="145"/>
      <c r="E58" s="145"/>
      <c r="F58" s="145"/>
      <c r="G58" s="145"/>
      <c r="H58" s="145"/>
      <c r="I58" s="145"/>
      <c r="J58" s="145"/>
      <c r="K58" s="145"/>
      <c r="L58" s="145"/>
      <c r="M58" s="145"/>
      <c r="N58" s="145"/>
      <c r="O58" s="145"/>
      <c r="P58" s="146"/>
      <c r="Q58" s="11"/>
    </row>
    <row r="59" spans="1:17" x14ac:dyDescent="0.2">
      <c r="A59" s="11"/>
      <c r="B59" s="144"/>
      <c r="C59" s="145"/>
      <c r="D59" s="145"/>
      <c r="E59" s="145"/>
      <c r="F59" s="145"/>
      <c r="G59" s="145"/>
      <c r="H59" s="145"/>
      <c r="I59" s="145"/>
      <c r="J59" s="145"/>
      <c r="K59" s="145"/>
      <c r="L59" s="145"/>
      <c r="M59" s="145"/>
      <c r="N59" s="145"/>
      <c r="O59" s="145"/>
      <c r="P59" s="146"/>
      <c r="Q59" s="11"/>
    </row>
    <row r="60" spans="1:17" x14ac:dyDescent="0.2">
      <c r="A60" s="11"/>
      <c r="B60" s="144"/>
      <c r="C60" s="145"/>
      <c r="D60" s="145"/>
      <c r="E60" s="145"/>
      <c r="F60" s="145"/>
      <c r="G60" s="145"/>
      <c r="H60" s="145"/>
      <c r="I60" s="145"/>
      <c r="J60" s="145"/>
      <c r="K60" s="145"/>
      <c r="L60" s="145"/>
      <c r="M60" s="145"/>
      <c r="N60" s="145"/>
      <c r="O60" s="145"/>
      <c r="P60" s="146"/>
      <c r="Q60" s="11"/>
    </row>
    <row r="61" spans="1:17" x14ac:dyDescent="0.2">
      <c r="A61" s="11"/>
      <c r="B61" s="144"/>
      <c r="C61" s="145"/>
      <c r="D61" s="145"/>
      <c r="E61" s="145"/>
      <c r="F61" s="145"/>
      <c r="G61" s="145"/>
      <c r="H61" s="145"/>
      <c r="I61" s="145"/>
      <c r="J61" s="145"/>
      <c r="K61" s="145"/>
      <c r="L61" s="145"/>
      <c r="M61" s="145"/>
      <c r="N61" s="145"/>
      <c r="O61" s="145"/>
      <c r="P61" s="146"/>
      <c r="Q61" s="11"/>
    </row>
    <row r="62" spans="1:17" x14ac:dyDescent="0.2">
      <c r="A62" s="11"/>
      <c r="B62" s="144"/>
      <c r="C62" s="145"/>
      <c r="D62" s="145"/>
      <c r="E62" s="145"/>
      <c r="F62" s="145"/>
      <c r="G62" s="145"/>
      <c r="H62" s="145"/>
      <c r="I62" s="145"/>
      <c r="J62" s="145"/>
      <c r="K62" s="145"/>
      <c r="L62" s="145"/>
      <c r="M62" s="145"/>
      <c r="N62" s="145"/>
      <c r="O62" s="145"/>
      <c r="P62" s="146"/>
      <c r="Q62" s="11"/>
    </row>
    <row r="63" spans="1:17" x14ac:dyDescent="0.2">
      <c r="A63" s="11"/>
      <c r="B63" s="144"/>
      <c r="C63" s="145"/>
      <c r="D63" s="145"/>
      <c r="E63" s="145"/>
      <c r="F63" s="145"/>
      <c r="G63" s="145"/>
      <c r="H63" s="145"/>
      <c r="I63" s="145"/>
      <c r="J63" s="145"/>
      <c r="K63" s="145"/>
      <c r="L63" s="145"/>
      <c r="M63" s="145"/>
      <c r="N63" s="145"/>
      <c r="O63" s="145"/>
      <c r="P63" s="146"/>
      <c r="Q63" s="11"/>
    </row>
    <row r="64" spans="1:17" x14ac:dyDescent="0.2">
      <c r="A64" s="11"/>
      <c r="B64" s="144"/>
      <c r="C64" s="145"/>
      <c r="D64" s="145"/>
      <c r="E64" s="145"/>
      <c r="F64" s="145"/>
      <c r="G64" s="145"/>
      <c r="H64" s="145"/>
      <c r="I64" s="145"/>
      <c r="J64" s="145"/>
      <c r="K64" s="145"/>
      <c r="L64" s="145"/>
      <c r="M64" s="145"/>
      <c r="N64" s="145"/>
      <c r="O64" s="145"/>
      <c r="P64" s="146"/>
      <c r="Q64" s="11"/>
    </row>
    <row r="65" spans="1:17" x14ac:dyDescent="0.2">
      <c r="A65" s="11"/>
      <c r="B65" s="144"/>
      <c r="C65" s="145"/>
      <c r="D65" s="145"/>
      <c r="E65" s="145"/>
      <c r="F65" s="145"/>
      <c r="G65" s="145"/>
      <c r="H65" s="145"/>
      <c r="I65" s="145"/>
      <c r="J65" s="145"/>
      <c r="K65" s="145"/>
      <c r="L65" s="145"/>
      <c r="M65" s="145"/>
      <c r="N65" s="145"/>
      <c r="O65" s="145"/>
      <c r="P65" s="146"/>
      <c r="Q65" s="11"/>
    </row>
    <row r="66" spans="1:17" x14ac:dyDescent="0.2">
      <c r="A66" s="11"/>
      <c r="B66" s="144"/>
      <c r="C66" s="145"/>
      <c r="D66" s="145"/>
      <c r="E66" s="145"/>
      <c r="F66" s="145"/>
      <c r="G66" s="145"/>
      <c r="H66" s="145"/>
      <c r="I66" s="145"/>
      <c r="J66" s="145"/>
      <c r="K66" s="145"/>
      <c r="L66" s="145"/>
      <c r="M66" s="145"/>
      <c r="N66" s="145"/>
      <c r="O66" s="145"/>
      <c r="P66" s="146"/>
      <c r="Q66" s="11"/>
    </row>
    <row r="67" spans="1:17" x14ac:dyDescent="0.2">
      <c r="A67" s="11"/>
      <c r="B67" s="144"/>
      <c r="C67" s="145"/>
      <c r="D67" s="145"/>
      <c r="E67" s="145"/>
      <c r="F67" s="145"/>
      <c r="G67" s="145"/>
      <c r="H67" s="145"/>
      <c r="I67" s="145"/>
      <c r="J67" s="145"/>
      <c r="K67" s="145"/>
      <c r="L67" s="145"/>
      <c r="M67" s="145"/>
      <c r="N67" s="145"/>
      <c r="O67" s="145"/>
      <c r="P67" s="146"/>
      <c r="Q67" s="11"/>
    </row>
    <row r="68" spans="1:17" x14ac:dyDescent="0.2">
      <c r="A68" s="11"/>
      <c r="B68" s="144"/>
      <c r="C68" s="145"/>
      <c r="D68" s="145"/>
      <c r="E68" s="145"/>
      <c r="F68" s="145"/>
      <c r="G68" s="145"/>
      <c r="H68" s="145"/>
      <c r="I68" s="145"/>
      <c r="J68" s="145"/>
      <c r="K68" s="145"/>
      <c r="L68" s="145"/>
      <c r="M68" s="145"/>
      <c r="N68" s="145"/>
      <c r="O68" s="145"/>
      <c r="P68" s="146"/>
      <c r="Q68" s="11"/>
    </row>
    <row r="69" spans="1:17" ht="12" thickBot="1" x14ac:dyDescent="0.25">
      <c r="A69" s="11"/>
      <c r="B69" s="147"/>
      <c r="C69" s="148"/>
      <c r="D69" s="148"/>
      <c r="E69" s="148"/>
      <c r="F69" s="148"/>
      <c r="G69" s="148"/>
      <c r="H69" s="148"/>
      <c r="I69" s="148"/>
      <c r="J69" s="148"/>
      <c r="K69" s="148"/>
      <c r="L69" s="148"/>
      <c r="M69" s="148"/>
      <c r="N69" s="148"/>
      <c r="O69" s="148"/>
      <c r="P69" s="149"/>
      <c r="Q69" s="11"/>
    </row>
    <row r="70" spans="1:17" x14ac:dyDescent="0.2">
      <c r="A70" s="11"/>
      <c r="B70" s="11"/>
      <c r="C70" s="11"/>
      <c r="D70" s="11"/>
      <c r="E70" s="11"/>
      <c r="F70" s="11"/>
      <c r="G70" s="11"/>
      <c r="H70" s="11"/>
      <c r="I70" s="11"/>
      <c r="J70" s="11"/>
      <c r="K70" s="11"/>
      <c r="L70" s="11"/>
      <c r="M70" s="11"/>
      <c r="N70" s="11"/>
      <c r="O70" s="11"/>
      <c r="P70" s="11"/>
      <c r="Q70" s="11"/>
    </row>
    <row r="71" spans="1:17" hidden="1" x14ac:dyDescent="0.2">
      <c r="A71" s="11"/>
      <c r="B71" s="11"/>
      <c r="C71" s="11"/>
      <c r="D71" s="11"/>
      <c r="E71" s="11"/>
      <c r="F71" s="11"/>
      <c r="G71" s="11"/>
      <c r="H71" s="11"/>
      <c r="I71" s="11"/>
      <c r="J71" s="11"/>
      <c r="K71" s="11"/>
      <c r="L71" s="11"/>
      <c r="M71" s="11"/>
      <c r="N71" s="11"/>
      <c r="O71" s="11"/>
      <c r="P71" s="11"/>
      <c r="Q71" s="11"/>
    </row>
    <row r="72" spans="1:17" hidden="1" x14ac:dyDescent="0.2">
      <c r="A72" s="11"/>
      <c r="B72" s="11"/>
      <c r="C72" s="11"/>
      <c r="D72" s="11"/>
      <c r="E72" s="11"/>
      <c r="F72" s="11"/>
      <c r="G72" s="11"/>
      <c r="H72" s="11"/>
      <c r="I72" s="11"/>
      <c r="J72" s="11"/>
      <c r="K72" s="11"/>
      <c r="L72" s="11"/>
      <c r="M72" s="11"/>
      <c r="N72" s="11"/>
      <c r="O72" s="11"/>
      <c r="P72" s="11"/>
      <c r="Q72" s="11"/>
    </row>
    <row r="73" spans="1:17" hidden="1" x14ac:dyDescent="0.2">
      <c r="A73" s="11"/>
      <c r="B73" s="11"/>
      <c r="C73" s="11"/>
      <c r="D73" s="11"/>
      <c r="E73" s="11"/>
      <c r="F73" s="11"/>
      <c r="G73" s="11"/>
      <c r="H73" s="11"/>
      <c r="I73" s="11"/>
      <c r="J73" s="11"/>
      <c r="K73" s="11"/>
      <c r="L73" s="11"/>
      <c r="M73" s="11"/>
      <c r="N73" s="11"/>
      <c r="O73" s="11"/>
      <c r="P73" s="11"/>
      <c r="Q73" s="11"/>
    </row>
    <row r="74" spans="1:17" hidden="1" x14ac:dyDescent="0.2">
      <c r="A74" s="11"/>
      <c r="B74" s="11"/>
      <c r="C74" s="11"/>
      <c r="D74" s="11"/>
      <c r="E74" s="11"/>
      <c r="F74" s="11"/>
      <c r="G74" s="11"/>
      <c r="H74" s="11"/>
      <c r="I74" s="11"/>
      <c r="J74" s="11"/>
      <c r="K74" s="11"/>
      <c r="L74" s="11"/>
      <c r="M74" s="11"/>
      <c r="N74" s="11"/>
      <c r="O74" s="11"/>
      <c r="P74" s="11"/>
      <c r="Q74" s="11"/>
    </row>
    <row r="75" spans="1:17" hidden="1" x14ac:dyDescent="0.2">
      <c r="A75" s="11"/>
      <c r="B75" s="11"/>
      <c r="C75" s="11"/>
      <c r="D75" s="11"/>
      <c r="E75" s="11"/>
      <c r="F75" s="11"/>
      <c r="G75" s="11"/>
      <c r="H75" s="11"/>
      <c r="I75" s="11"/>
      <c r="J75" s="11"/>
      <c r="K75" s="11"/>
      <c r="L75" s="11"/>
      <c r="M75" s="11"/>
      <c r="N75" s="11"/>
      <c r="O75" s="11"/>
      <c r="P75" s="11"/>
      <c r="Q75" s="11"/>
    </row>
    <row r="76" spans="1:17" x14ac:dyDescent="0.2">
      <c r="A76" s="11"/>
      <c r="B76" s="11"/>
      <c r="C76" s="11"/>
      <c r="D76" s="11"/>
      <c r="E76" s="11"/>
      <c r="F76" s="11"/>
      <c r="G76" s="11"/>
      <c r="H76" s="11"/>
      <c r="I76" s="11"/>
      <c r="J76" s="11"/>
      <c r="K76" s="11"/>
      <c r="L76" s="11"/>
      <c r="M76" s="11"/>
      <c r="N76" s="11"/>
      <c r="O76" s="11"/>
      <c r="P76" s="11"/>
      <c r="Q76" s="11"/>
    </row>
  </sheetData>
  <sheetProtection algorithmName="SHA-512" hashValue="VjCZeksbHwNZDof/4K6rgzIPw+mV853ZXr9nvmY8gg1+s0/sDvdTCBFi9S+nPZqYmRUCVWc16aJvH/Ton78NCA==" saltValue="LMsaj4IvA6lheSuQ68bn8w==" spinCount="100000" sheet="1" objects="1" scenarios="1"/>
  <mergeCells count="1">
    <mergeCell ref="B7:P69"/>
  </mergeCell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5A7A-D910-4865-A2A4-D68F3DFCCF46}">
  <sheetPr codeName="Sheet5">
    <tabColor rgb="FF4986A0"/>
  </sheetPr>
  <dimension ref="A1:J188"/>
  <sheetViews>
    <sheetView showGridLines="0" zoomScale="85" zoomScaleNormal="85" workbookViewId="0"/>
  </sheetViews>
  <sheetFormatPr defaultRowHeight="11.25" x14ac:dyDescent="0.2"/>
  <cols>
    <col min="1" max="1" width="12.33203125" customWidth="1"/>
    <col min="2" max="2" width="24.1640625" customWidth="1"/>
    <col min="5" max="7" width="24.6640625" customWidth="1"/>
    <col min="8" max="8" width="49.1640625" customWidth="1"/>
    <col min="10" max="16383" width="0" hidden="1" customWidth="1"/>
  </cols>
  <sheetData>
    <row r="1" spans="1:9" ht="18" x14ac:dyDescent="0.2">
      <c r="A1" s="12" t="str">
        <f>+MdlTtl</f>
        <v>Annual Compliance Information Template</v>
      </c>
      <c r="B1" s="12"/>
      <c r="C1" s="12"/>
      <c r="D1" s="12"/>
      <c r="E1" s="12"/>
      <c r="F1" s="12"/>
      <c r="G1" s="12"/>
      <c r="H1" s="12" t="s">
        <v>292</v>
      </c>
      <c r="I1" s="12"/>
    </row>
    <row r="2" spans="1:9" ht="15" x14ac:dyDescent="0.2">
      <c r="A2" s="13">
        <f ca="1">+_xlfn.SHEET()</f>
        <v>5</v>
      </c>
      <c r="B2" s="13" t="s">
        <v>118</v>
      </c>
      <c r="C2" s="13"/>
      <c r="D2" s="13"/>
      <c r="E2" s="13"/>
      <c r="F2" s="13"/>
      <c r="G2" s="13"/>
      <c r="H2" s="13"/>
      <c r="I2" s="13"/>
    </row>
    <row r="3" spans="1:9" ht="12.75" x14ac:dyDescent="0.2">
      <c r="A3" s="15"/>
      <c r="B3" s="15" t="s">
        <v>119</v>
      </c>
      <c r="C3" s="15"/>
      <c r="D3" s="15"/>
      <c r="E3" s="15"/>
      <c r="F3" s="15"/>
      <c r="G3" s="15"/>
      <c r="H3" s="15"/>
      <c r="I3" s="15"/>
    </row>
    <row r="4" spans="1:9" ht="12.75" x14ac:dyDescent="0.2">
      <c r="A4" s="15"/>
      <c r="B4" s="15"/>
      <c r="C4" s="15"/>
      <c r="D4" s="15"/>
      <c r="E4" s="15"/>
      <c r="F4" s="15"/>
      <c r="G4" s="15"/>
      <c r="H4" s="15"/>
      <c r="I4" s="15"/>
    </row>
    <row r="5" spans="1:9" ht="12.75" x14ac:dyDescent="0.2">
      <c r="A5" s="15"/>
      <c r="B5" s="15"/>
      <c r="C5" s="15"/>
      <c r="D5" s="15"/>
      <c r="E5" s="15"/>
      <c r="F5" s="15"/>
      <c r="G5" s="15"/>
      <c r="H5" s="15"/>
      <c r="I5" s="15"/>
    </row>
    <row r="7" spans="1:9" ht="14.25" x14ac:dyDescent="0.2">
      <c r="A7" s="19">
        <f ca="1">+ROUNDDOWN(MAX($A$6:OFFSET(A7,-One,0),$A$2*Sht)+Sxn,0)</f>
        <v>501</v>
      </c>
      <c r="B7" s="19" t="s">
        <v>120</v>
      </c>
      <c r="C7" s="19"/>
      <c r="D7" s="19"/>
      <c r="E7" s="19"/>
      <c r="F7" s="19"/>
      <c r="G7" s="19"/>
      <c r="H7" s="19"/>
      <c r="I7" s="19"/>
    </row>
    <row r="9" spans="1:9" ht="15" thickBot="1" x14ac:dyDescent="0.25">
      <c r="A9" s="20">
        <f ca="1">+MAX(A$2:OFFSET($A9,-One,0))+Sbsxn</f>
        <v>501.01</v>
      </c>
      <c r="B9" s="20" t="s">
        <v>121</v>
      </c>
      <c r="C9" s="20"/>
      <c r="D9" s="20"/>
      <c r="E9" s="20"/>
      <c r="F9" s="20"/>
      <c r="G9" s="20"/>
      <c r="H9" s="20"/>
      <c r="I9" s="20"/>
    </row>
    <row r="11" spans="1:9" ht="12.75" x14ac:dyDescent="0.2">
      <c r="B11" s="21" t="s">
        <v>122</v>
      </c>
      <c r="E11" s="150" t="s">
        <v>123</v>
      </c>
      <c r="F11" s="151"/>
      <c r="G11" s="152"/>
      <c r="H11" s="22" t="s">
        <v>124</v>
      </c>
    </row>
    <row r="13" spans="1:9" ht="14.25" x14ac:dyDescent="0.2">
      <c r="A13" s="19">
        <f ca="1">+ROUNDDOWN(MAX($A$6:OFFSET(A13,-One,0),$A$2*Sht)+Sxn,0)</f>
        <v>502</v>
      </c>
      <c r="B13" s="19" t="s">
        <v>125</v>
      </c>
      <c r="C13" s="19"/>
      <c r="D13" s="19"/>
      <c r="E13" s="19"/>
      <c r="F13" s="19"/>
      <c r="G13" s="19"/>
      <c r="H13" s="19"/>
      <c r="I13" s="19"/>
    </row>
    <row r="15" spans="1:9" ht="15" thickBot="1" x14ac:dyDescent="0.25">
      <c r="A15" s="20">
        <f ca="1">+MAX(A$2:OFFSET($A15,-One,0))+Sbsxn</f>
        <v>502.01</v>
      </c>
      <c r="B15" s="20" t="s">
        <v>126</v>
      </c>
      <c r="C15" s="20"/>
      <c r="D15" s="20"/>
      <c r="E15" s="20"/>
      <c r="F15" s="20"/>
      <c r="G15" s="20"/>
      <c r="H15" s="20"/>
      <c r="I15" s="20"/>
    </row>
    <row r="17" spans="1:10" ht="12.75" x14ac:dyDescent="0.2">
      <c r="B17" s="21" t="s">
        <v>127</v>
      </c>
      <c r="D17" s="29" t="s">
        <v>128</v>
      </c>
      <c r="E17" s="23">
        <v>44013</v>
      </c>
      <c r="F17" s="22" t="s">
        <v>129</v>
      </c>
      <c r="G17" s="103" t="s">
        <v>266</v>
      </c>
      <c r="H17" s="104"/>
      <c r="I17" s="104"/>
      <c r="J17" s="104"/>
    </row>
    <row r="19" spans="1:10" ht="14.25" x14ac:dyDescent="0.2">
      <c r="A19" s="19">
        <f ca="1">+ROUNDDOWN(MAX($A$6:OFFSET(A19,-One,0),$A$2*Sht)+Sxn,0)</f>
        <v>503</v>
      </c>
      <c r="B19" s="19" t="s">
        <v>130</v>
      </c>
      <c r="C19" s="19"/>
      <c r="D19" s="19"/>
      <c r="E19" s="19"/>
      <c r="F19" s="19"/>
      <c r="G19" s="19"/>
      <c r="H19" s="19"/>
      <c r="I19" s="19"/>
    </row>
    <row r="21" spans="1:10" ht="15" thickBot="1" x14ac:dyDescent="0.25">
      <c r="A21" s="20">
        <f ca="1">+MAX(A$2:OFFSET($A21,-One,0))+Sbsxn</f>
        <v>503.01</v>
      </c>
      <c r="B21" s="20" t="s">
        <v>131</v>
      </c>
      <c r="C21" s="20"/>
      <c r="D21" s="20"/>
      <c r="E21" s="20"/>
      <c r="F21" s="20"/>
      <c r="G21" s="20"/>
      <c r="H21" s="20"/>
      <c r="I21" s="20"/>
    </row>
    <row r="23" spans="1:10" ht="12.75" x14ac:dyDescent="0.2">
      <c r="B23" s="21" t="s">
        <v>132</v>
      </c>
      <c r="E23" s="150" t="s">
        <v>133</v>
      </c>
      <c r="F23" s="151"/>
      <c r="G23" s="152"/>
    </row>
    <row r="24" spans="1:10" ht="12.75" x14ac:dyDescent="0.2">
      <c r="B24" s="21" t="s">
        <v>134</v>
      </c>
      <c r="E24" s="150" t="s">
        <v>135</v>
      </c>
      <c r="F24" s="151"/>
      <c r="G24" s="152"/>
    </row>
    <row r="25" spans="1:10" ht="12.75" x14ac:dyDescent="0.2">
      <c r="B25" s="21" t="s">
        <v>136</v>
      </c>
      <c r="E25" s="153" t="str">
        <f ca="1">MID(CELL("filename"),SEARCH("[",CELL("filename"))+1,SEARCH(".",CELL("filename"))-1-SEARCH("[",CELL("filename")))</f>
        <v>SS - Annual Compliance Information Template 2020-21 - FINAL - 20190114</v>
      </c>
      <c r="F25" s="154"/>
      <c r="G25" s="155"/>
    </row>
    <row r="27" spans="1:10" ht="15" thickBot="1" x14ac:dyDescent="0.25">
      <c r="A27" s="20">
        <f ca="1">+MAX(A$2:OFFSET($A27,-One,0))+Sbsxn</f>
        <v>503.02</v>
      </c>
      <c r="B27" s="20" t="s">
        <v>137</v>
      </c>
      <c r="C27" s="20"/>
      <c r="D27" s="20"/>
      <c r="E27" s="20"/>
      <c r="F27" s="20"/>
      <c r="G27" s="20"/>
      <c r="H27" s="20"/>
      <c r="I27" s="20"/>
    </row>
    <row r="29" spans="1:10" ht="12.75" x14ac:dyDescent="0.2">
      <c r="B29" s="21" t="s">
        <v>138</v>
      </c>
      <c r="E29" s="115" t="str">
        <f>+YEAR(period)&amp;"–"&amp;RIGHT(YEAR(period)+1,2)</f>
        <v>2020–21</v>
      </c>
    </row>
    <row r="31" spans="1:10" ht="15" thickBot="1" x14ac:dyDescent="0.25">
      <c r="A31" s="20">
        <f ca="1">+MAX(A$2:OFFSET($A31,-One,0))+Sbsxn</f>
        <v>503.03</v>
      </c>
      <c r="B31" s="20" t="s">
        <v>139</v>
      </c>
      <c r="C31" s="20"/>
      <c r="D31" s="20"/>
      <c r="E31" s="20"/>
      <c r="F31" s="20"/>
      <c r="G31" s="20"/>
      <c r="H31" s="20"/>
      <c r="I31" s="20"/>
    </row>
    <row r="33" spans="1:9" ht="12.75" x14ac:dyDescent="0.2">
      <c r="B33" s="21" t="s">
        <v>140</v>
      </c>
      <c r="E33" s="24" t="s">
        <v>141</v>
      </c>
    </row>
    <row r="34" spans="1:9" ht="12.75" x14ac:dyDescent="0.2">
      <c r="B34" s="21" t="s">
        <v>142</v>
      </c>
      <c r="E34" s="24">
        <v>6</v>
      </c>
    </row>
    <row r="37" spans="1:9" ht="14.25" x14ac:dyDescent="0.2">
      <c r="A37" s="19">
        <f ca="1">+ROUNDDOWN(MAX($A$6:OFFSET(A37,-One,0),$A$2*Sht)+Sxn,0)</f>
        <v>504</v>
      </c>
      <c r="B37" s="19" t="s">
        <v>144</v>
      </c>
      <c r="C37" s="19"/>
      <c r="D37" s="19"/>
      <c r="E37" s="19"/>
      <c r="F37" s="19"/>
      <c r="G37" s="19"/>
      <c r="H37" s="19"/>
      <c r="I37" s="19"/>
    </row>
    <row r="39" spans="1:9" ht="15" thickBot="1" x14ac:dyDescent="0.25">
      <c r="A39" s="20">
        <f ca="1">+MAX(A$2:OFFSET($A39,-One,0))+Sbsxn</f>
        <v>504.01</v>
      </c>
      <c r="B39" s="20" t="s">
        <v>145</v>
      </c>
      <c r="C39" s="20"/>
      <c r="D39" s="20"/>
      <c r="E39" s="20"/>
      <c r="F39" s="20"/>
      <c r="G39" s="20"/>
      <c r="H39" s="20"/>
      <c r="I39" s="20"/>
    </row>
    <row r="41" spans="1:9" ht="12.75" x14ac:dyDescent="0.2">
      <c r="B41" s="21" t="s">
        <v>146</v>
      </c>
      <c r="E41" s="110">
        <v>1</v>
      </c>
      <c r="F41" s="22" t="s">
        <v>147</v>
      </c>
    </row>
    <row r="42" spans="1:9" ht="12.75" x14ac:dyDescent="0.2">
      <c r="B42" s="21" t="s">
        <v>148</v>
      </c>
      <c r="E42" s="110">
        <v>0</v>
      </c>
      <c r="F42" s="22" t="s">
        <v>149</v>
      </c>
    </row>
    <row r="43" spans="1:9" ht="12.75" x14ac:dyDescent="0.2">
      <c r="B43" s="21" t="s">
        <v>150</v>
      </c>
      <c r="E43" s="110">
        <v>100</v>
      </c>
      <c r="F43" s="22" t="s">
        <v>151</v>
      </c>
    </row>
    <row r="44" spans="1:9" ht="12.75" x14ac:dyDescent="0.2">
      <c r="B44" s="21" t="s">
        <v>152</v>
      </c>
      <c r="E44" s="110">
        <v>1000</v>
      </c>
      <c r="F44" s="22" t="s">
        <v>153</v>
      </c>
    </row>
    <row r="45" spans="1:9" ht="12.75" x14ac:dyDescent="0.2">
      <c r="B45" s="21" t="s">
        <v>154</v>
      </c>
      <c r="E45" s="110">
        <v>1000000</v>
      </c>
      <c r="F45" s="22" t="s">
        <v>155</v>
      </c>
    </row>
    <row r="46" spans="1:9" ht="12.75" x14ac:dyDescent="0.2">
      <c r="B46" s="21" t="s">
        <v>156</v>
      </c>
      <c r="E46" s="110">
        <v>100</v>
      </c>
      <c r="F46" s="22" t="s">
        <v>157</v>
      </c>
    </row>
    <row r="47" spans="1:9" ht="12.75" x14ac:dyDescent="0.2">
      <c r="B47" s="21" t="s">
        <v>158</v>
      </c>
      <c r="E47" s="110">
        <v>1</v>
      </c>
      <c r="F47" s="22" t="s">
        <v>159</v>
      </c>
    </row>
    <row r="48" spans="1:9" ht="12.75" x14ac:dyDescent="0.2">
      <c r="B48" s="21" t="s">
        <v>160</v>
      </c>
      <c r="E48" s="111">
        <v>0.01</v>
      </c>
      <c r="F48" s="22" t="s">
        <v>161</v>
      </c>
    </row>
    <row r="49" spans="1:9" x14ac:dyDescent="0.2">
      <c r="E49" s="112"/>
    </row>
    <row r="50" spans="1:9" ht="15" thickBot="1" x14ac:dyDescent="0.25">
      <c r="A50" s="20">
        <f ca="1">+MAX(A$2:OFFSET($A50,-One,0))+Sbsxn</f>
        <v>504.02</v>
      </c>
      <c r="B50" s="20" t="s">
        <v>162</v>
      </c>
      <c r="C50" s="20"/>
      <c r="D50" s="20"/>
      <c r="E50" s="113"/>
      <c r="F50" s="20"/>
      <c r="G50" s="20"/>
      <c r="H50" s="20"/>
      <c r="I50" s="20"/>
    </row>
    <row r="51" spans="1:9" x14ac:dyDescent="0.2">
      <c r="E51" s="112"/>
    </row>
    <row r="52" spans="1:9" ht="12.75" x14ac:dyDescent="0.2">
      <c r="B52" s="21" t="s">
        <v>163</v>
      </c>
      <c r="E52" s="110">
        <v>365</v>
      </c>
      <c r="F52" s="22" t="s">
        <v>164</v>
      </c>
    </row>
    <row r="53" spans="1:9" ht="12.75" x14ac:dyDescent="0.2">
      <c r="B53" s="21" t="s">
        <v>165</v>
      </c>
      <c r="E53" s="110">
        <v>12</v>
      </c>
      <c r="F53" s="22" t="s">
        <v>166</v>
      </c>
    </row>
    <row r="54" spans="1:9" ht="12.75" x14ac:dyDescent="0.2">
      <c r="B54" s="21" t="s">
        <v>167</v>
      </c>
      <c r="E54" s="110">
        <v>3</v>
      </c>
      <c r="F54" s="22" t="s">
        <v>168</v>
      </c>
    </row>
    <row r="55" spans="1:9" ht="12.75" x14ac:dyDescent="0.2">
      <c r="B55" s="21" t="s">
        <v>169</v>
      </c>
      <c r="E55" s="110">
        <v>12</v>
      </c>
      <c r="F55" s="22" t="s">
        <v>170</v>
      </c>
    </row>
    <row r="56" spans="1:9" ht="12.75" x14ac:dyDescent="0.2">
      <c r="B56" s="21" t="s">
        <v>171</v>
      </c>
      <c r="E56" s="110">
        <v>52</v>
      </c>
      <c r="F56" s="22" t="s">
        <v>172</v>
      </c>
    </row>
    <row r="57" spans="1:9" x14ac:dyDescent="0.2">
      <c r="E57" s="112"/>
    </row>
    <row r="58" spans="1:9" ht="12.75" x14ac:dyDescent="0.2">
      <c r="B58" s="21" t="s">
        <v>173</v>
      </c>
      <c r="E58" s="110">
        <v>3</v>
      </c>
    </row>
    <row r="59" spans="1:9" ht="12.75" x14ac:dyDescent="0.2">
      <c r="E59" s="110">
        <v>6</v>
      </c>
    </row>
    <row r="60" spans="1:9" ht="12.75" x14ac:dyDescent="0.2">
      <c r="E60" s="110">
        <v>9</v>
      </c>
    </row>
    <row r="61" spans="1:9" ht="12.75" x14ac:dyDescent="0.2">
      <c r="E61" s="110">
        <v>12</v>
      </c>
    </row>
    <row r="62" spans="1:9" ht="12.75" x14ac:dyDescent="0.2">
      <c r="E62" s="110">
        <v>15</v>
      </c>
    </row>
    <row r="63" spans="1:9" ht="12.75" x14ac:dyDescent="0.2">
      <c r="E63" s="110">
        <v>18</v>
      </c>
    </row>
    <row r="64" spans="1:9" x14ac:dyDescent="0.2">
      <c r="E64" s="112"/>
    </row>
    <row r="65" spans="1:9" ht="15" thickBot="1" x14ac:dyDescent="0.25">
      <c r="A65" s="20">
        <f ca="1">+MAX(A$2:OFFSET($A65,-One,0))+Sbsxn</f>
        <v>504.03</v>
      </c>
      <c r="B65" s="20" t="s">
        <v>174</v>
      </c>
      <c r="C65" s="20"/>
      <c r="D65" s="20"/>
      <c r="E65" s="113"/>
      <c r="F65" s="20"/>
      <c r="G65" s="20"/>
      <c r="H65" s="20"/>
      <c r="I65" s="20"/>
    </row>
    <row r="66" spans="1:9" x14ac:dyDescent="0.2">
      <c r="E66" s="112"/>
    </row>
    <row r="67" spans="1:9" ht="12.75" x14ac:dyDescent="0.2">
      <c r="B67" s="21" t="s">
        <v>175</v>
      </c>
      <c r="E67" s="110" t="s">
        <v>176</v>
      </c>
      <c r="F67" s="22" t="s">
        <v>177</v>
      </c>
    </row>
    <row r="68" spans="1:9" x14ac:dyDescent="0.2">
      <c r="E68" s="112"/>
    </row>
    <row r="69" spans="1:9" ht="15" thickBot="1" x14ac:dyDescent="0.25">
      <c r="A69" s="20">
        <f ca="1">+MAX(A$2:OFFSET($A69,-One,0))+Sbsxn</f>
        <v>504.03999999999996</v>
      </c>
      <c r="B69" s="20" t="s">
        <v>178</v>
      </c>
      <c r="C69" s="20"/>
      <c r="D69" s="20"/>
      <c r="E69" s="113"/>
      <c r="F69" s="20"/>
      <c r="G69" s="20"/>
      <c r="H69" s="20"/>
      <c r="I69" s="20"/>
    </row>
    <row r="70" spans="1:9" x14ac:dyDescent="0.2">
      <c r="E70" s="112"/>
    </row>
    <row r="71" spans="1:9" ht="12.75" x14ac:dyDescent="0.2">
      <c r="B71" s="109">
        <v>1</v>
      </c>
      <c r="E71" s="114">
        <v>44013</v>
      </c>
    </row>
    <row r="72" spans="1:9" ht="12.75" x14ac:dyDescent="0.2">
      <c r="B72" s="109">
        <v>2</v>
      </c>
      <c r="E72" s="114">
        <v>44378</v>
      </c>
    </row>
    <row r="73" spans="1:9" ht="12.75" x14ac:dyDescent="0.2">
      <c r="B73" s="109">
        <v>3</v>
      </c>
      <c r="E73" s="114">
        <v>44743</v>
      </c>
    </row>
    <row r="74" spans="1:9" ht="12.75" x14ac:dyDescent="0.2">
      <c r="B74" s="109">
        <v>4</v>
      </c>
      <c r="E74" s="114">
        <v>45108</v>
      </c>
    </row>
    <row r="75" spans="1:9" ht="12.75" x14ac:dyDescent="0.2">
      <c r="B75" s="109">
        <v>5</v>
      </c>
      <c r="E75" s="114">
        <v>45474</v>
      </c>
    </row>
    <row r="76" spans="1:9" ht="12.75" x14ac:dyDescent="0.2">
      <c r="B76" s="109">
        <v>6</v>
      </c>
      <c r="E76" s="114">
        <v>45839</v>
      </c>
    </row>
    <row r="77" spans="1:9" ht="12.75" x14ac:dyDescent="0.2">
      <c r="B77" s="109">
        <v>7</v>
      </c>
      <c r="E77" s="114">
        <v>46204</v>
      </c>
    </row>
    <row r="78" spans="1:9" ht="12.75" x14ac:dyDescent="0.2">
      <c r="B78" s="109">
        <v>8</v>
      </c>
      <c r="E78" s="114">
        <v>46569</v>
      </c>
    </row>
    <row r="79" spans="1:9" ht="12.75" x14ac:dyDescent="0.2">
      <c r="B79" s="109">
        <v>9</v>
      </c>
      <c r="E79" s="114">
        <v>46935</v>
      </c>
    </row>
    <row r="80" spans="1:9" ht="12.75" x14ac:dyDescent="0.2">
      <c r="B80" s="109">
        <v>10</v>
      </c>
      <c r="E80" s="114">
        <v>47300</v>
      </c>
    </row>
    <row r="81" spans="1:9" ht="12.75" x14ac:dyDescent="0.2">
      <c r="B81" s="109">
        <v>11</v>
      </c>
      <c r="E81" s="114">
        <v>47665</v>
      </c>
    </row>
    <row r="82" spans="1:9" ht="12.75" x14ac:dyDescent="0.2">
      <c r="B82" s="109">
        <v>12</v>
      </c>
      <c r="E82" s="114">
        <v>48030</v>
      </c>
    </row>
    <row r="84" spans="1:9" ht="14.25" x14ac:dyDescent="0.2">
      <c r="A84" s="19">
        <f ca="1">+ROUNDDOWN(MAX($A$6:OFFSET(A84,-One,0),$A$2*Sht)+Sxn,0)</f>
        <v>505</v>
      </c>
      <c r="B84" s="19" t="s">
        <v>179</v>
      </c>
      <c r="C84" s="19"/>
      <c r="D84" s="19"/>
      <c r="E84" s="19"/>
      <c r="F84" s="19"/>
      <c r="G84" s="19"/>
      <c r="H84" s="19"/>
      <c r="I84" s="19"/>
    </row>
    <row r="86" spans="1:9" ht="15" thickBot="1" x14ac:dyDescent="0.25">
      <c r="A86" s="20">
        <f ca="1">+MAX(A$2:OFFSET($A86,-One,0))+Sbsxn</f>
        <v>505.01</v>
      </c>
      <c r="B86" s="20" t="s">
        <v>265</v>
      </c>
      <c r="C86" s="20"/>
      <c r="D86" s="20"/>
      <c r="E86" s="20"/>
      <c r="F86" s="20"/>
      <c r="G86" s="20"/>
      <c r="H86" s="20"/>
      <c r="I86" s="20"/>
    </row>
    <row r="88" spans="1:9" ht="12.75" x14ac:dyDescent="0.2">
      <c r="B88" s="27">
        <v>42552</v>
      </c>
      <c r="E88" s="90">
        <v>2.5000000000000001E-2</v>
      </c>
    </row>
    <row r="89" spans="1:9" ht="12.75" x14ac:dyDescent="0.2">
      <c r="B89" s="27">
        <v>42917</v>
      </c>
      <c r="E89" s="90">
        <v>0.02</v>
      </c>
      <c r="F89" s="22"/>
    </row>
    <row r="90" spans="1:9" ht="12.75" x14ac:dyDescent="0.2">
      <c r="B90" s="27">
        <v>43282</v>
      </c>
      <c r="E90" s="90">
        <v>2.2499999999999999E-2</v>
      </c>
      <c r="F90" s="22"/>
    </row>
    <row r="91" spans="1:9" ht="12.75" x14ac:dyDescent="0.2">
      <c r="B91" s="27">
        <v>43647</v>
      </c>
      <c r="E91" s="90">
        <v>2.5000000000000001E-2</v>
      </c>
      <c r="F91" s="22"/>
    </row>
    <row r="92" spans="1:9" ht="12.75" x14ac:dyDescent="0.2">
      <c r="B92" s="27">
        <v>44013</v>
      </c>
      <c r="E92" s="26">
        <v>0.02</v>
      </c>
      <c r="F92" s="22" t="s">
        <v>143</v>
      </c>
    </row>
    <row r="93" spans="1:9" ht="12.75" x14ac:dyDescent="0.2">
      <c r="B93" s="27">
        <v>44378</v>
      </c>
      <c r="E93" s="26"/>
      <c r="F93" s="22"/>
    </row>
    <row r="94" spans="1:9" ht="12.75" x14ac:dyDescent="0.2">
      <c r="B94" s="27">
        <v>44743</v>
      </c>
      <c r="E94" s="26"/>
      <c r="F94" s="22"/>
    </row>
    <row r="95" spans="1:9" ht="12.75" x14ac:dyDescent="0.2">
      <c r="B95" s="27">
        <v>45108</v>
      </c>
      <c r="E95" s="26"/>
      <c r="F95" s="22"/>
    </row>
    <row r="96" spans="1:9" ht="12.75" x14ac:dyDescent="0.2">
      <c r="B96" s="27">
        <v>45474</v>
      </c>
      <c r="E96" s="26"/>
      <c r="F96" s="22"/>
    </row>
    <row r="97" spans="1:9" ht="12.75" x14ac:dyDescent="0.2">
      <c r="B97" s="27">
        <v>45839</v>
      </c>
      <c r="E97" s="26"/>
      <c r="F97" s="22"/>
    </row>
    <row r="98" spans="1:9" ht="12.75" x14ac:dyDescent="0.2">
      <c r="B98" s="27">
        <v>46204</v>
      </c>
      <c r="E98" s="26"/>
      <c r="F98" s="22"/>
    </row>
    <row r="99" spans="1:9" ht="12.75" x14ac:dyDescent="0.2">
      <c r="B99" s="27">
        <v>46569</v>
      </c>
      <c r="E99" s="26"/>
      <c r="F99" s="22"/>
    </row>
    <row r="100" spans="1:9" ht="12.75" x14ac:dyDescent="0.2">
      <c r="B100" s="27">
        <v>46935</v>
      </c>
      <c r="E100" s="26"/>
      <c r="F100" s="22"/>
    </row>
    <row r="101" spans="1:9" ht="12.75" x14ac:dyDescent="0.2">
      <c r="B101" s="27">
        <v>47300</v>
      </c>
      <c r="E101" s="26"/>
      <c r="F101" s="22"/>
    </row>
    <row r="102" spans="1:9" ht="12.75" x14ac:dyDescent="0.2">
      <c r="B102" s="27">
        <v>47665</v>
      </c>
      <c r="E102" s="26"/>
      <c r="F102" s="22"/>
    </row>
    <row r="103" spans="1:9" ht="12.75" x14ac:dyDescent="0.2">
      <c r="B103" s="27">
        <v>48030</v>
      </c>
      <c r="E103" s="26"/>
      <c r="F103" s="22"/>
    </row>
    <row r="104" spans="1:9" ht="12.75" x14ac:dyDescent="0.2">
      <c r="B104" s="21"/>
      <c r="E104" s="21"/>
      <c r="F104" s="22"/>
    </row>
    <row r="105" spans="1:9" ht="15" thickBot="1" x14ac:dyDescent="0.25">
      <c r="A105" s="20">
        <f ca="1">+MAX(A$2:OFFSET($A105,-One,0))+Sbsxn</f>
        <v>505.02</v>
      </c>
      <c r="B105" s="20" t="s">
        <v>180</v>
      </c>
      <c r="C105" s="20"/>
      <c r="D105" s="20"/>
      <c r="E105" s="20"/>
      <c r="F105" s="20"/>
      <c r="G105" s="20"/>
      <c r="H105" s="20"/>
      <c r="I105" s="20"/>
    </row>
    <row r="107" spans="1:9" ht="12.75" x14ac:dyDescent="0.2">
      <c r="B107" s="109">
        <v>0</v>
      </c>
      <c r="E107" s="28" t="s">
        <v>1</v>
      </c>
    </row>
    <row r="108" spans="1:9" ht="12.75" x14ac:dyDescent="0.2">
      <c r="B108" s="109">
        <v>1</v>
      </c>
      <c r="E108" s="28" t="s">
        <v>21</v>
      </c>
    </row>
    <row r="109" spans="1:9" ht="12.75" x14ac:dyDescent="0.2">
      <c r="B109" s="109">
        <v>2</v>
      </c>
      <c r="E109" s="28" t="s">
        <v>22</v>
      </c>
    </row>
    <row r="110" spans="1:9" ht="12.75" x14ac:dyDescent="0.2">
      <c r="B110" s="109">
        <v>3</v>
      </c>
      <c r="E110" s="28" t="s">
        <v>23</v>
      </c>
    </row>
    <row r="111" spans="1:9" ht="12.75" x14ac:dyDescent="0.2">
      <c r="B111" s="109">
        <v>4</v>
      </c>
      <c r="E111" s="28" t="s">
        <v>24</v>
      </c>
    </row>
    <row r="112" spans="1:9" ht="12.75" x14ac:dyDescent="0.2">
      <c r="B112" s="109">
        <v>5</v>
      </c>
      <c r="E112" s="28" t="s">
        <v>25</v>
      </c>
    </row>
    <row r="113" spans="2:5" ht="12.75" x14ac:dyDescent="0.2">
      <c r="B113" s="109">
        <v>6</v>
      </c>
      <c r="E113" s="28" t="s">
        <v>26</v>
      </c>
    </row>
    <row r="114" spans="2:5" ht="12.75" x14ac:dyDescent="0.2">
      <c r="B114" s="109">
        <v>7</v>
      </c>
      <c r="E114" s="28" t="s">
        <v>27</v>
      </c>
    </row>
    <row r="115" spans="2:5" ht="12.75" x14ac:dyDescent="0.2">
      <c r="B115" s="109">
        <v>8</v>
      </c>
      <c r="E115" s="28" t="s">
        <v>28</v>
      </c>
    </row>
    <row r="116" spans="2:5" ht="12.75" x14ac:dyDescent="0.2">
      <c r="B116" s="109">
        <v>9</v>
      </c>
      <c r="E116" s="28" t="s">
        <v>29</v>
      </c>
    </row>
    <row r="117" spans="2:5" ht="12.75" x14ac:dyDescent="0.2">
      <c r="B117" s="109">
        <v>10</v>
      </c>
      <c r="E117" s="28" t="s">
        <v>30</v>
      </c>
    </row>
    <row r="118" spans="2:5" ht="12.75" x14ac:dyDescent="0.2">
      <c r="B118" s="109">
        <v>11</v>
      </c>
      <c r="E118" s="28" t="s">
        <v>31</v>
      </c>
    </row>
    <row r="119" spans="2:5" ht="12.75" x14ac:dyDescent="0.2">
      <c r="B119" s="109">
        <v>12</v>
      </c>
      <c r="E119" s="28" t="s">
        <v>20</v>
      </c>
    </row>
    <row r="120" spans="2:5" ht="12.75" x14ac:dyDescent="0.2">
      <c r="B120" s="109">
        <v>13</v>
      </c>
      <c r="E120" s="28" t="s">
        <v>32</v>
      </c>
    </row>
    <row r="121" spans="2:5" ht="12.75" x14ac:dyDescent="0.2">
      <c r="B121" s="109">
        <v>14</v>
      </c>
      <c r="E121" s="28" t="s">
        <v>33</v>
      </c>
    </row>
    <row r="122" spans="2:5" ht="12.75" x14ac:dyDescent="0.2">
      <c r="B122" s="109">
        <v>15</v>
      </c>
      <c r="E122" s="28" t="s">
        <v>34</v>
      </c>
    </row>
    <row r="123" spans="2:5" ht="12.75" x14ac:dyDescent="0.2">
      <c r="B123" s="109">
        <v>16</v>
      </c>
      <c r="E123" s="28" t="s">
        <v>35</v>
      </c>
    </row>
    <row r="124" spans="2:5" ht="12.75" x14ac:dyDescent="0.2">
      <c r="B124" s="109">
        <v>17</v>
      </c>
      <c r="E124" s="28" t="s">
        <v>36</v>
      </c>
    </row>
    <row r="125" spans="2:5" ht="12.75" x14ac:dyDescent="0.2">
      <c r="B125" s="109">
        <v>18</v>
      </c>
      <c r="E125" s="28" t="s">
        <v>37</v>
      </c>
    </row>
    <row r="126" spans="2:5" ht="12.75" x14ac:dyDescent="0.2">
      <c r="B126" s="109">
        <v>19</v>
      </c>
      <c r="E126" s="28" t="s">
        <v>38</v>
      </c>
    </row>
    <row r="127" spans="2:5" ht="12.75" x14ac:dyDescent="0.2">
      <c r="B127" s="109">
        <v>20</v>
      </c>
      <c r="E127" s="28" t="s">
        <v>39</v>
      </c>
    </row>
    <row r="128" spans="2:5" ht="12.75" x14ac:dyDescent="0.2">
      <c r="B128" s="109">
        <v>21</v>
      </c>
      <c r="E128" s="28" t="s">
        <v>40</v>
      </c>
    </row>
    <row r="129" spans="2:5" ht="12.75" x14ac:dyDescent="0.2">
      <c r="B129" s="109">
        <v>22</v>
      </c>
      <c r="E129" s="28" t="s">
        <v>41</v>
      </c>
    </row>
    <row r="130" spans="2:5" ht="12.75" x14ac:dyDescent="0.2">
      <c r="B130" s="109">
        <v>23</v>
      </c>
      <c r="E130" s="28" t="s">
        <v>42</v>
      </c>
    </row>
    <row r="131" spans="2:5" ht="12.75" x14ac:dyDescent="0.2">
      <c r="B131" s="109">
        <v>24</v>
      </c>
      <c r="E131" s="28" t="s">
        <v>43</v>
      </c>
    </row>
    <row r="132" spans="2:5" ht="12.75" x14ac:dyDescent="0.2">
      <c r="B132" s="109">
        <v>25</v>
      </c>
      <c r="E132" s="28" t="s">
        <v>44</v>
      </c>
    </row>
    <row r="133" spans="2:5" ht="12.75" x14ac:dyDescent="0.2">
      <c r="B133" s="109">
        <v>26</v>
      </c>
      <c r="E133" s="28" t="s">
        <v>45</v>
      </c>
    </row>
    <row r="134" spans="2:5" ht="12.75" x14ac:dyDescent="0.2">
      <c r="B134" s="109">
        <v>27</v>
      </c>
      <c r="E134" s="28" t="s">
        <v>46</v>
      </c>
    </row>
    <row r="135" spans="2:5" ht="12.75" x14ac:dyDescent="0.2">
      <c r="B135" s="109">
        <v>28</v>
      </c>
      <c r="E135" s="28" t="s">
        <v>47</v>
      </c>
    </row>
    <row r="136" spans="2:5" ht="12.75" x14ac:dyDescent="0.2">
      <c r="B136" s="109">
        <v>29</v>
      </c>
      <c r="E136" s="28" t="s">
        <v>48</v>
      </c>
    </row>
    <row r="137" spans="2:5" ht="12.75" x14ac:dyDescent="0.2">
      <c r="B137" s="109">
        <v>30</v>
      </c>
      <c r="E137" s="28" t="s">
        <v>49</v>
      </c>
    </row>
    <row r="138" spans="2:5" ht="12.75" x14ac:dyDescent="0.2">
      <c r="B138" s="109">
        <v>31</v>
      </c>
      <c r="E138" s="28" t="s">
        <v>50</v>
      </c>
    </row>
    <row r="139" spans="2:5" ht="12.75" x14ac:dyDescent="0.2">
      <c r="B139" s="109">
        <v>32</v>
      </c>
      <c r="E139" s="28" t="s">
        <v>51</v>
      </c>
    </row>
    <row r="140" spans="2:5" ht="12.75" x14ac:dyDescent="0.2">
      <c r="B140" s="109">
        <v>33</v>
      </c>
      <c r="E140" s="28" t="s">
        <v>52</v>
      </c>
    </row>
    <row r="141" spans="2:5" ht="12.75" x14ac:dyDescent="0.2">
      <c r="B141" s="109">
        <v>34</v>
      </c>
      <c r="E141" s="28" t="s">
        <v>53</v>
      </c>
    </row>
    <row r="142" spans="2:5" ht="12.75" x14ac:dyDescent="0.2">
      <c r="B142" s="109">
        <v>35</v>
      </c>
      <c r="E142" s="28" t="s">
        <v>54</v>
      </c>
    </row>
    <row r="143" spans="2:5" ht="12.75" x14ac:dyDescent="0.2">
      <c r="B143" s="109">
        <v>36</v>
      </c>
      <c r="E143" s="28" t="s">
        <v>55</v>
      </c>
    </row>
    <row r="144" spans="2:5" ht="12.75" x14ac:dyDescent="0.2">
      <c r="B144" s="109">
        <v>37</v>
      </c>
      <c r="E144" s="28" t="s">
        <v>56</v>
      </c>
    </row>
    <row r="145" spans="2:5" ht="12.75" x14ac:dyDescent="0.2">
      <c r="B145" s="109">
        <v>38</v>
      </c>
      <c r="E145" s="28" t="s">
        <v>57</v>
      </c>
    </row>
    <row r="146" spans="2:5" ht="12.75" x14ac:dyDescent="0.2">
      <c r="B146" s="109">
        <v>39</v>
      </c>
      <c r="E146" s="28" t="s">
        <v>58</v>
      </c>
    </row>
    <row r="147" spans="2:5" ht="12.75" x14ac:dyDescent="0.2">
      <c r="B147" s="109">
        <v>40</v>
      </c>
      <c r="E147" s="28" t="s">
        <v>59</v>
      </c>
    </row>
    <row r="148" spans="2:5" ht="12.75" x14ac:dyDescent="0.2">
      <c r="B148" s="109">
        <v>41</v>
      </c>
      <c r="E148" s="28" t="s">
        <v>60</v>
      </c>
    </row>
    <row r="149" spans="2:5" ht="12.75" x14ac:dyDescent="0.2">
      <c r="B149" s="109">
        <v>42</v>
      </c>
      <c r="E149" s="28" t="s">
        <v>61</v>
      </c>
    </row>
    <row r="150" spans="2:5" ht="12.75" x14ac:dyDescent="0.2">
      <c r="B150" s="109">
        <v>43</v>
      </c>
      <c r="E150" s="28" t="s">
        <v>62</v>
      </c>
    </row>
    <row r="151" spans="2:5" ht="12.75" x14ac:dyDescent="0.2">
      <c r="B151" s="109">
        <v>44</v>
      </c>
      <c r="E151" s="28" t="s">
        <v>63</v>
      </c>
    </row>
    <row r="152" spans="2:5" ht="12.75" x14ac:dyDescent="0.2">
      <c r="B152" s="109">
        <v>45</v>
      </c>
      <c r="E152" s="28" t="s">
        <v>64</v>
      </c>
    </row>
    <row r="153" spans="2:5" ht="12.75" x14ac:dyDescent="0.2">
      <c r="B153" s="109">
        <v>46</v>
      </c>
      <c r="E153" s="28" t="s">
        <v>65</v>
      </c>
    </row>
    <row r="154" spans="2:5" ht="12.75" x14ac:dyDescent="0.2">
      <c r="B154" s="109">
        <v>47</v>
      </c>
      <c r="E154" s="28" t="s">
        <v>66</v>
      </c>
    </row>
    <row r="155" spans="2:5" ht="12.75" x14ac:dyDescent="0.2">
      <c r="B155" s="109">
        <v>48</v>
      </c>
      <c r="E155" s="28" t="s">
        <v>67</v>
      </c>
    </row>
    <row r="156" spans="2:5" ht="12.75" x14ac:dyDescent="0.2">
      <c r="B156" s="109">
        <v>49</v>
      </c>
      <c r="E156" s="28" t="s">
        <v>68</v>
      </c>
    </row>
    <row r="157" spans="2:5" ht="12.75" x14ac:dyDescent="0.2">
      <c r="B157" s="109">
        <v>50</v>
      </c>
      <c r="E157" s="28" t="s">
        <v>69</v>
      </c>
    </row>
    <row r="158" spans="2:5" ht="12.75" x14ac:dyDescent="0.2">
      <c r="B158" s="109">
        <v>51</v>
      </c>
      <c r="E158" s="28" t="s">
        <v>70</v>
      </c>
    </row>
    <row r="159" spans="2:5" ht="12.75" x14ac:dyDescent="0.2">
      <c r="B159" s="109">
        <v>52</v>
      </c>
      <c r="E159" s="28" t="s">
        <v>71</v>
      </c>
    </row>
    <row r="160" spans="2:5" ht="12.75" x14ac:dyDescent="0.2">
      <c r="B160" s="109">
        <v>53</v>
      </c>
      <c r="E160" s="28" t="s">
        <v>72</v>
      </c>
    </row>
    <row r="161" spans="2:5" ht="12.75" x14ac:dyDescent="0.2">
      <c r="B161" s="109">
        <v>54</v>
      </c>
      <c r="E161" s="28" t="s">
        <v>73</v>
      </c>
    </row>
    <row r="162" spans="2:5" ht="12.75" x14ac:dyDescent="0.2">
      <c r="B162" s="109">
        <v>55</v>
      </c>
      <c r="E162" s="28" t="s">
        <v>74</v>
      </c>
    </row>
    <row r="163" spans="2:5" ht="12.75" x14ac:dyDescent="0.2">
      <c r="B163" s="109">
        <v>56</v>
      </c>
      <c r="E163" s="28" t="s">
        <v>75</v>
      </c>
    </row>
    <row r="164" spans="2:5" ht="12.75" x14ac:dyDescent="0.2">
      <c r="B164" s="109">
        <v>57</v>
      </c>
      <c r="E164" s="28" t="s">
        <v>76</v>
      </c>
    </row>
    <row r="165" spans="2:5" ht="12.75" x14ac:dyDescent="0.2">
      <c r="B165" s="109">
        <v>58</v>
      </c>
      <c r="E165" s="28" t="s">
        <v>77</v>
      </c>
    </row>
    <row r="166" spans="2:5" ht="12.75" x14ac:dyDescent="0.2">
      <c r="B166" s="109">
        <v>59</v>
      </c>
      <c r="E166" s="28" t="s">
        <v>78</v>
      </c>
    </row>
    <row r="167" spans="2:5" ht="12.75" x14ac:dyDescent="0.2">
      <c r="B167" s="109">
        <v>60</v>
      </c>
      <c r="E167" s="28" t="s">
        <v>79</v>
      </c>
    </row>
    <row r="168" spans="2:5" ht="12.75" x14ac:dyDescent="0.2">
      <c r="B168" s="109">
        <v>61</v>
      </c>
      <c r="E168" s="28" t="s">
        <v>80</v>
      </c>
    </row>
    <row r="169" spans="2:5" ht="12.75" x14ac:dyDescent="0.2">
      <c r="B169" s="109">
        <v>62</v>
      </c>
      <c r="E169" s="28" t="s">
        <v>81</v>
      </c>
    </row>
    <row r="170" spans="2:5" ht="12.75" x14ac:dyDescent="0.2">
      <c r="B170" s="109">
        <v>63</v>
      </c>
      <c r="E170" s="28" t="s">
        <v>82</v>
      </c>
    </row>
    <row r="171" spans="2:5" ht="12.75" x14ac:dyDescent="0.2">
      <c r="B171" s="109">
        <v>64</v>
      </c>
      <c r="E171" s="28" t="s">
        <v>83</v>
      </c>
    </row>
    <row r="172" spans="2:5" ht="12.75" x14ac:dyDescent="0.2">
      <c r="B172" s="109">
        <v>65</v>
      </c>
      <c r="E172" s="28" t="s">
        <v>84</v>
      </c>
    </row>
    <row r="173" spans="2:5" ht="12.75" x14ac:dyDescent="0.2">
      <c r="B173" s="109">
        <v>66</v>
      </c>
      <c r="E173" s="28" t="s">
        <v>85</v>
      </c>
    </row>
    <row r="174" spans="2:5" ht="12.75" x14ac:dyDescent="0.2">
      <c r="B174" s="109">
        <v>67</v>
      </c>
      <c r="E174" s="28" t="s">
        <v>86</v>
      </c>
    </row>
    <row r="175" spans="2:5" ht="12.75" x14ac:dyDescent="0.2">
      <c r="B175" s="109">
        <v>68</v>
      </c>
      <c r="E175" s="28" t="s">
        <v>87</v>
      </c>
    </row>
    <row r="176" spans="2:5" ht="12.75" x14ac:dyDescent="0.2">
      <c r="B176" s="109">
        <v>69</v>
      </c>
      <c r="E176" s="28" t="s">
        <v>88</v>
      </c>
    </row>
    <row r="177" spans="1:9" ht="12.75" x14ac:dyDescent="0.2">
      <c r="B177" s="109">
        <v>70</v>
      </c>
      <c r="E177" s="28" t="s">
        <v>89</v>
      </c>
    </row>
    <row r="178" spans="1:9" ht="12.75" x14ac:dyDescent="0.2">
      <c r="B178" s="109">
        <v>71</v>
      </c>
      <c r="E178" s="28" t="s">
        <v>90</v>
      </c>
    </row>
    <row r="179" spans="1:9" ht="12.75" x14ac:dyDescent="0.2">
      <c r="B179" s="109">
        <v>72</v>
      </c>
      <c r="E179" s="28" t="s">
        <v>91</v>
      </c>
    </row>
    <row r="180" spans="1:9" ht="12.75" x14ac:dyDescent="0.2">
      <c r="B180" s="109">
        <v>73</v>
      </c>
      <c r="E180" s="28" t="s">
        <v>92</v>
      </c>
    </row>
    <row r="181" spans="1:9" ht="12.75" x14ac:dyDescent="0.2">
      <c r="B181" s="109">
        <v>74</v>
      </c>
      <c r="E181" s="28" t="s">
        <v>93</v>
      </c>
    </row>
    <row r="182" spans="1:9" ht="12.75" x14ac:dyDescent="0.2">
      <c r="B182" s="109">
        <v>75</v>
      </c>
      <c r="E182" s="28" t="s">
        <v>94</v>
      </c>
    </row>
    <row r="183" spans="1:9" ht="12.75" x14ac:dyDescent="0.2">
      <c r="B183" s="109">
        <v>76</v>
      </c>
      <c r="E183" s="28" t="s">
        <v>95</v>
      </c>
    </row>
    <row r="184" spans="1:9" ht="12.75" x14ac:dyDescent="0.2">
      <c r="B184" s="109">
        <v>77</v>
      </c>
      <c r="E184" s="28" t="s">
        <v>96</v>
      </c>
    </row>
    <row r="185" spans="1:9" ht="12.75" x14ac:dyDescent="0.2">
      <c r="B185" s="109">
        <v>78</v>
      </c>
      <c r="E185" s="28" t="s">
        <v>97</v>
      </c>
    </row>
    <row r="186" spans="1:9" ht="12.75" x14ac:dyDescent="0.2">
      <c r="B186" s="109">
        <v>79</v>
      </c>
      <c r="E186" s="28" t="s">
        <v>98</v>
      </c>
    </row>
    <row r="188" spans="1:9" ht="14.25" x14ac:dyDescent="0.2">
      <c r="A188" s="19" t="s">
        <v>181</v>
      </c>
      <c r="B188" s="19"/>
      <c r="C188" s="19"/>
      <c r="D188" s="19"/>
      <c r="E188" s="19"/>
      <c r="F188" s="19"/>
      <c r="G188" s="19"/>
      <c r="H188" s="19"/>
      <c r="I188" s="19"/>
    </row>
  </sheetData>
  <mergeCells count="4">
    <mergeCell ref="E11:G11"/>
    <mergeCell ref="E23:G23"/>
    <mergeCell ref="E24:G24"/>
    <mergeCell ref="E25:G25"/>
  </mergeCells>
  <dataValidations count="1">
    <dataValidation type="list" allowBlank="1" showInputMessage="1" showErrorMessage="1" sqref="E17" xr:uid="{49035B68-0FA2-41E6-8D91-63AB4C74572A}">
      <formula1>$E$71:$E$82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DAA3-C9A1-49B1-AF32-411EB137F96B}">
  <sheetPr codeName="Sheet6">
    <tabColor theme="0" tint="-0.499984740745262"/>
  </sheetPr>
  <dimension ref="A1:I43"/>
  <sheetViews>
    <sheetView showGridLines="0" zoomScale="85" zoomScaleNormal="85" workbookViewId="0"/>
  </sheetViews>
  <sheetFormatPr defaultRowHeight="11.25" x14ac:dyDescent="0.2"/>
  <cols>
    <col min="1" max="1" width="14.33203125" customWidth="1"/>
    <col min="2" max="2" width="11.6640625" customWidth="1"/>
    <col min="3" max="3" width="15.83203125" customWidth="1"/>
    <col min="4" max="4" width="36.83203125" customWidth="1"/>
    <col min="5" max="6" width="27.1640625" customWidth="1"/>
    <col min="7" max="7" width="117.33203125" customWidth="1"/>
    <col min="8" max="9" width="6.33203125" customWidth="1"/>
    <col min="10" max="16383" width="0" hidden="1" customWidth="1"/>
  </cols>
  <sheetData>
    <row r="1" spans="1:9" ht="18" x14ac:dyDescent="0.2">
      <c r="A1" s="12" t="str">
        <f>+MdlTtl</f>
        <v>Annual Compliance Information Template</v>
      </c>
      <c r="B1" s="12"/>
      <c r="C1" s="12"/>
      <c r="D1" s="12"/>
      <c r="E1" s="12"/>
      <c r="F1" s="12"/>
      <c r="G1" s="12" t="s">
        <v>292</v>
      </c>
      <c r="H1" s="12"/>
      <c r="I1" s="12"/>
    </row>
    <row r="2" spans="1:9" ht="15" x14ac:dyDescent="0.2">
      <c r="A2" s="13">
        <f ca="1">+_xlfn.SHEET()</f>
        <v>6</v>
      </c>
      <c r="B2" s="85" t="s">
        <v>190</v>
      </c>
      <c r="C2" s="14"/>
      <c r="D2" s="14"/>
      <c r="E2" s="14"/>
      <c r="F2" s="14"/>
      <c r="G2" s="14"/>
      <c r="H2" s="14"/>
      <c r="I2" s="14"/>
    </row>
    <row r="3" spans="1:9" ht="15" x14ac:dyDescent="0.2">
      <c r="A3" s="13"/>
      <c r="B3" s="15"/>
      <c r="C3" s="14"/>
      <c r="D3" s="16"/>
      <c r="E3" s="16"/>
      <c r="F3" s="17"/>
      <c r="G3" s="14"/>
      <c r="H3" s="14"/>
      <c r="I3" s="14"/>
    </row>
    <row r="4" spans="1:9" ht="12.75" x14ac:dyDescent="0.2">
      <c r="A4" s="15"/>
      <c r="B4" s="15"/>
      <c r="C4" s="15"/>
      <c r="D4" s="18"/>
      <c r="E4" s="18"/>
      <c r="F4" s="18"/>
      <c r="G4" s="15"/>
      <c r="H4" s="15"/>
      <c r="I4" s="15"/>
    </row>
    <row r="5" spans="1:9" ht="12.75" x14ac:dyDescent="0.2">
      <c r="A5" s="15"/>
      <c r="B5" s="15"/>
      <c r="C5" s="15"/>
      <c r="D5" s="18"/>
      <c r="E5" s="18"/>
      <c r="F5" s="18"/>
      <c r="G5" s="15"/>
      <c r="H5" s="15"/>
      <c r="I5" s="15"/>
    </row>
    <row r="7" spans="1:9" ht="14.25" x14ac:dyDescent="0.2">
      <c r="A7" s="19">
        <f ca="1">+ROUNDDOWN(MAX($A$6:OFFSET(A7,-One,0),$A$2*Sht)+Sxn,0)</f>
        <v>601</v>
      </c>
      <c r="B7" s="19" t="s">
        <v>191</v>
      </c>
      <c r="C7" s="19"/>
      <c r="D7" s="19"/>
      <c r="E7" s="19"/>
      <c r="F7" s="19"/>
      <c r="G7" s="19"/>
      <c r="H7" s="19"/>
      <c r="I7" s="19"/>
    </row>
    <row r="10" spans="1:9" ht="12.75" x14ac:dyDescent="0.2">
      <c r="B10" s="21" t="s">
        <v>192</v>
      </c>
      <c r="C10" s="21" t="s">
        <v>193</v>
      </c>
      <c r="D10" s="21" t="s">
        <v>194</v>
      </c>
      <c r="E10" s="21" t="s">
        <v>195</v>
      </c>
      <c r="F10" s="21" t="s">
        <v>196</v>
      </c>
      <c r="G10" s="21" t="s">
        <v>197</v>
      </c>
    </row>
    <row r="11" spans="1:9" ht="38.25" x14ac:dyDescent="0.2">
      <c r="B11" s="64">
        <v>1</v>
      </c>
      <c r="C11" s="86">
        <v>43822</v>
      </c>
      <c r="D11" s="87" t="s">
        <v>198</v>
      </c>
      <c r="E11" s="88" t="str">
        <f t="shared" ref="E11:F13" si="0">+NA</f>
        <v>n.a.</v>
      </c>
      <c r="F11" s="88" t="str">
        <f t="shared" si="0"/>
        <v>n.a.</v>
      </c>
      <c r="G11" s="89" t="s">
        <v>199</v>
      </c>
    </row>
    <row r="12" spans="1:9" ht="25.5" x14ac:dyDescent="0.2">
      <c r="B12" s="64">
        <v>2</v>
      </c>
      <c r="C12" s="86">
        <v>43822</v>
      </c>
      <c r="D12" s="87" t="s">
        <v>200</v>
      </c>
      <c r="E12" s="88" t="str">
        <f t="shared" si="0"/>
        <v>n.a.</v>
      </c>
      <c r="F12" s="88" t="str">
        <f t="shared" si="0"/>
        <v>n.a.</v>
      </c>
      <c r="G12" s="89" t="s">
        <v>201</v>
      </c>
    </row>
    <row r="13" spans="1:9" ht="12.75" x14ac:dyDescent="0.2">
      <c r="B13" s="64">
        <v>3</v>
      </c>
      <c r="C13" s="86">
        <v>43822</v>
      </c>
      <c r="D13" s="87" t="s">
        <v>202</v>
      </c>
      <c r="E13" s="88" t="str">
        <f t="shared" si="0"/>
        <v>n.a.</v>
      </c>
      <c r="F13" s="88" t="str">
        <f t="shared" si="0"/>
        <v>n.a.</v>
      </c>
      <c r="G13" s="89" t="s">
        <v>203</v>
      </c>
    </row>
    <row r="14" spans="1:9" ht="25.5" x14ac:dyDescent="0.2">
      <c r="B14" s="64">
        <v>4</v>
      </c>
      <c r="C14" s="86">
        <v>43822</v>
      </c>
      <c r="D14" s="87" t="s">
        <v>204</v>
      </c>
      <c r="E14" s="88">
        <v>202.02999999999997</v>
      </c>
      <c r="F14" s="87" t="s">
        <v>205</v>
      </c>
      <c r="G14" s="89" t="s">
        <v>206</v>
      </c>
    </row>
    <row r="15" spans="1:9" ht="12.75" x14ac:dyDescent="0.2">
      <c r="B15" s="64">
        <v>5</v>
      </c>
      <c r="C15" s="86">
        <v>43822</v>
      </c>
      <c r="D15" s="87" t="s">
        <v>207</v>
      </c>
      <c r="E15" s="88">
        <v>301.01</v>
      </c>
      <c r="F15" s="87" t="s">
        <v>208</v>
      </c>
      <c r="G15" s="89" t="s">
        <v>209</v>
      </c>
    </row>
    <row r="16" spans="1:9" ht="12.75" x14ac:dyDescent="0.2">
      <c r="B16" s="64">
        <v>6</v>
      </c>
      <c r="C16" s="86">
        <v>43822</v>
      </c>
      <c r="D16" s="87" t="s">
        <v>204</v>
      </c>
      <c r="E16" s="88">
        <v>202.01</v>
      </c>
      <c r="F16" s="87" t="s">
        <v>210</v>
      </c>
      <c r="G16" s="89" t="s">
        <v>211</v>
      </c>
    </row>
    <row r="17" spans="2:7" ht="12.75" x14ac:dyDescent="0.2">
      <c r="B17" s="64">
        <v>7</v>
      </c>
      <c r="C17" s="86">
        <v>43822</v>
      </c>
      <c r="D17" s="87" t="s">
        <v>204</v>
      </c>
      <c r="E17" s="88">
        <v>202.01999999999998</v>
      </c>
      <c r="F17" s="87" t="s">
        <v>212</v>
      </c>
      <c r="G17" s="89" t="s">
        <v>213</v>
      </c>
    </row>
    <row r="18" spans="2:7" ht="12.75" x14ac:dyDescent="0.2">
      <c r="B18" s="64">
        <v>8</v>
      </c>
      <c r="C18" s="86">
        <v>43822</v>
      </c>
      <c r="D18" s="87" t="s">
        <v>204</v>
      </c>
      <c r="E18" s="88">
        <v>202.02999999999997</v>
      </c>
      <c r="F18" s="87" t="s">
        <v>214</v>
      </c>
      <c r="G18" s="89" t="s">
        <v>215</v>
      </c>
    </row>
    <row r="19" spans="2:7" ht="12.75" x14ac:dyDescent="0.2">
      <c r="B19" s="64">
        <v>9</v>
      </c>
      <c r="C19" s="86"/>
      <c r="D19" s="64"/>
      <c r="E19" s="88"/>
      <c r="F19" s="64"/>
      <c r="G19" s="89"/>
    </row>
    <row r="20" spans="2:7" ht="12.75" x14ac:dyDescent="0.2">
      <c r="B20" s="64">
        <v>10</v>
      </c>
      <c r="C20" s="86"/>
      <c r="D20" s="64"/>
      <c r="E20" s="88"/>
      <c r="F20" s="64"/>
      <c r="G20" s="89"/>
    </row>
    <row r="21" spans="2:7" ht="12.75" x14ac:dyDescent="0.2">
      <c r="B21" s="64">
        <v>11</v>
      </c>
      <c r="C21" s="86"/>
      <c r="D21" s="64"/>
      <c r="E21" s="88"/>
      <c r="F21" s="64"/>
      <c r="G21" s="89"/>
    </row>
    <row r="22" spans="2:7" ht="12.75" x14ac:dyDescent="0.2">
      <c r="B22" s="64">
        <v>12</v>
      </c>
      <c r="C22" s="86"/>
      <c r="D22" s="64"/>
      <c r="E22" s="88"/>
      <c r="F22" s="64"/>
      <c r="G22" s="89"/>
    </row>
    <row r="23" spans="2:7" ht="12.75" x14ac:dyDescent="0.2">
      <c r="B23" s="64">
        <v>13</v>
      </c>
      <c r="C23" s="86"/>
      <c r="D23" s="64"/>
      <c r="E23" s="88"/>
      <c r="F23" s="64"/>
      <c r="G23" s="89"/>
    </row>
    <row r="24" spans="2:7" ht="12.75" x14ac:dyDescent="0.2">
      <c r="B24" s="64">
        <v>14</v>
      </c>
      <c r="C24" s="86"/>
      <c r="D24" s="64"/>
      <c r="E24" s="88"/>
      <c r="F24" s="64"/>
      <c r="G24" s="89"/>
    </row>
    <row r="25" spans="2:7" ht="12.75" x14ac:dyDescent="0.2">
      <c r="B25" s="64">
        <v>15</v>
      </c>
      <c r="C25" s="86"/>
      <c r="D25" s="64"/>
      <c r="E25" s="88"/>
      <c r="F25" s="64"/>
      <c r="G25" s="89"/>
    </row>
    <row r="26" spans="2:7" ht="12.75" x14ac:dyDescent="0.2">
      <c r="B26" s="64">
        <v>16</v>
      </c>
      <c r="C26" s="86"/>
      <c r="D26" s="64"/>
      <c r="E26" s="88"/>
      <c r="F26" s="64"/>
      <c r="G26" s="89"/>
    </row>
    <row r="27" spans="2:7" ht="12.75" x14ac:dyDescent="0.2">
      <c r="B27" s="64">
        <v>17</v>
      </c>
      <c r="C27" s="86"/>
      <c r="D27" s="64"/>
      <c r="E27" s="88"/>
      <c r="F27" s="64"/>
      <c r="G27" s="89"/>
    </row>
    <row r="28" spans="2:7" ht="12.75" x14ac:dyDescent="0.2">
      <c r="B28" s="64">
        <v>18</v>
      </c>
      <c r="C28" s="86"/>
      <c r="D28" s="64"/>
      <c r="E28" s="88"/>
      <c r="F28" s="64"/>
      <c r="G28" s="89"/>
    </row>
    <row r="29" spans="2:7" ht="12.75" x14ac:dyDescent="0.2">
      <c r="B29" s="64">
        <v>19</v>
      </c>
      <c r="C29" s="86"/>
      <c r="D29" s="64"/>
      <c r="E29" s="88"/>
      <c r="F29" s="64"/>
      <c r="G29" s="89"/>
    </row>
    <row r="30" spans="2:7" ht="12.75" x14ac:dyDescent="0.2">
      <c r="B30" s="64">
        <v>20</v>
      </c>
      <c r="C30" s="86"/>
      <c r="D30" s="64"/>
      <c r="E30" s="88"/>
      <c r="F30" s="64"/>
      <c r="G30" s="89"/>
    </row>
    <row r="31" spans="2:7" ht="12.75" x14ac:dyDescent="0.2">
      <c r="B31" s="64">
        <v>21</v>
      </c>
      <c r="C31" s="86"/>
      <c r="D31" s="64"/>
      <c r="E31" s="88"/>
      <c r="F31" s="64"/>
      <c r="G31" s="89"/>
    </row>
    <row r="32" spans="2:7" ht="12.75" x14ac:dyDescent="0.2">
      <c r="B32" s="64">
        <v>22</v>
      </c>
      <c r="C32" s="86"/>
      <c r="D32" s="64"/>
      <c r="E32" s="88"/>
      <c r="F32" s="64"/>
      <c r="G32" s="89"/>
    </row>
    <row r="33" spans="1:9" ht="12.75" x14ac:dyDescent="0.2">
      <c r="B33" s="64">
        <v>23</v>
      </c>
      <c r="C33" s="86"/>
      <c r="D33" s="64"/>
      <c r="E33" s="88"/>
      <c r="F33" s="64"/>
      <c r="G33" s="89"/>
    </row>
    <row r="34" spans="1:9" ht="12.75" x14ac:dyDescent="0.2">
      <c r="B34" s="64">
        <v>24</v>
      </c>
      <c r="C34" s="86"/>
      <c r="D34" s="64"/>
      <c r="E34" s="88"/>
      <c r="F34" s="64"/>
      <c r="G34" s="89"/>
    </row>
    <row r="35" spans="1:9" ht="12.75" x14ac:dyDescent="0.2">
      <c r="B35" s="64">
        <v>25</v>
      </c>
      <c r="C35" s="86"/>
      <c r="D35" s="64"/>
      <c r="E35" s="88"/>
      <c r="F35" s="64"/>
      <c r="G35" s="89"/>
    </row>
    <row r="36" spans="1:9" ht="12.75" x14ac:dyDescent="0.2">
      <c r="B36" s="64">
        <v>26</v>
      </c>
      <c r="C36" s="86"/>
      <c r="D36" s="64"/>
      <c r="E36" s="88"/>
      <c r="F36" s="64"/>
      <c r="G36" s="89"/>
    </row>
    <row r="37" spans="1:9" ht="12.75" x14ac:dyDescent="0.2">
      <c r="B37" s="64">
        <v>27</v>
      </c>
      <c r="C37" s="86"/>
      <c r="D37" s="64"/>
      <c r="E37" s="88"/>
      <c r="F37" s="64"/>
      <c r="G37" s="89"/>
    </row>
    <row r="38" spans="1:9" ht="12.75" x14ac:dyDescent="0.2">
      <c r="B38" s="64">
        <v>28</v>
      </c>
      <c r="C38" s="86"/>
      <c r="D38" s="64"/>
      <c r="E38" s="88"/>
      <c r="F38" s="64"/>
      <c r="G38" s="89"/>
    </row>
    <row r="39" spans="1:9" ht="12.75" x14ac:dyDescent="0.2">
      <c r="B39" s="64">
        <v>29</v>
      </c>
      <c r="C39" s="86"/>
      <c r="D39" s="64"/>
      <c r="E39" s="88"/>
      <c r="F39" s="64"/>
      <c r="G39" s="89"/>
    </row>
    <row r="40" spans="1:9" ht="12.75" x14ac:dyDescent="0.2">
      <c r="B40" s="64">
        <v>30</v>
      </c>
      <c r="C40" s="86"/>
      <c r="D40" s="64"/>
      <c r="E40" s="88"/>
      <c r="F40" s="64"/>
      <c r="G40" s="89"/>
    </row>
    <row r="43" spans="1:9" ht="14.25" x14ac:dyDescent="0.2">
      <c r="A43" s="19" t="s">
        <v>181</v>
      </c>
      <c r="B43" s="19"/>
      <c r="C43" s="19"/>
      <c r="D43" s="19"/>
      <c r="E43" s="19"/>
      <c r="F43" s="19"/>
      <c r="G43" s="19"/>
      <c r="H43" s="19"/>
      <c r="I43" s="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K77"/>
  <sheetViews>
    <sheetView view="pageLayout" workbookViewId="0"/>
  </sheetViews>
  <sheetFormatPr defaultColWidth="0" defaultRowHeight="11.25" zeroHeight="1" x14ac:dyDescent="0.2"/>
  <cols>
    <col min="1" max="11" width="9.33203125" style="3" customWidth="1"/>
    <col min="12" max="16384" width="9.33203125" style="3" hidden="1"/>
  </cols>
  <sheetData>
    <row r="1" spans="1:10" x14ac:dyDescent="0.2"/>
    <row r="2" spans="1:10" ht="31.5" x14ac:dyDescent="0.5">
      <c r="A2" s="2" t="s">
        <v>13</v>
      </c>
    </row>
    <row r="3" spans="1:10" x14ac:dyDescent="0.2"/>
    <row r="4" spans="1:10" ht="15" x14ac:dyDescent="0.25">
      <c r="A4" s="5" t="s">
        <v>14</v>
      </c>
      <c r="B4" s="5"/>
      <c r="C4" s="5"/>
      <c r="D4" s="5"/>
      <c r="E4" s="5"/>
      <c r="F4" s="5"/>
      <c r="G4" s="5"/>
      <c r="H4" s="5"/>
      <c r="I4" s="5"/>
      <c r="J4" s="6"/>
    </row>
    <row r="5" spans="1:10" ht="15" x14ac:dyDescent="0.25">
      <c r="A5" s="6"/>
      <c r="B5" s="6"/>
      <c r="C5" s="6"/>
      <c r="D5" s="6"/>
      <c r="E5" s="6"/>
      <c r="F5" s="6"/>
      <c r="G5" s="6"/>
      <c r="H5" s="6"/>
      <c r="I5" s="6"/>
      <c r="J5" s="6"/>
    </row>
    <row r="6" spans="1:10" ht="15" x14ac:dyDescent="0.25">
      <c r="A6" s="6"/>
      <c r="B6" s="6"/>
      <c r="C6" s="6"/>
      <c r="D6" s="6"/>
      <c r="E6" s="6"/>
      <c r="F6" s="6"/>
      <c r="G6" s="6"/>
      <c r="H6" s="6"/>
      <c r="I6" s="6"/>
      <c r="J6" s="6"/>
    </row>
    <row r="7" spans="1:10" x14ac:dyDescent="0.2">
      <c r="A7" s="156" t="s">
        <v>115</v>
      </c>
      <c r="B7" s="156"/>
      <c r="C7" s="156"/>
      <c r="D7" s="156"/>
      <c r="E7" s="156"/>
      <c r="F7" s="156"/>
      <c r="G7" s="156"/>
      <c r="H7" s="156"/>
      <c r="I7" s="156"/>
      <c r="J7" s="156"/>
    </row>
    <row r="8" spans="1:10" x14ac:dyDescent="0.2">
      <c r="A8" s="156"/>
      <c r="B8" s="156"/>
      <c r="C8" s="156"/>
      <c r="D8" s="156"/>
      <c r="E8" s="156"/>
      <c r="F8" s="156"/>
      <c r="G8" s="156"/>
      <c r="H8" s="156"/>
      <c r="I8" s="156"/>
      <c r="J8" s="156"/>
    </row>
    <row r="9" spans="1:10" x14ac:dyDescent="0.2">
      <c r="A9" s="156"/>
      <c r="B9" s="156"/>
      <c r="C9" s="156"/>
      <c r="D9" s="156"/>
      <c r="E9" s="156"/>
      <c r="F9" s="156"/>
      <c r="G9" s="156"/>
      <c r="H9" s="156"/>
      <c r="I9" s="156"/>
      <c r="J9" s="156"/>
    </row>
    <row r="10" spans="1:10" ht="15" x14ac:dyDescent="0.25">
      <c r="A10" s="6"/>
      <c r="B10" s="6"/>
      <c r="C10" s="6"/>
      <c r="D10" s="6"/>
      <c r="E10" s="6"/>
      <c r="F10" s="6"/>
      <c r="G10" s="6"/>
      <c r="H10" s="6"/>
      <c r="I10" s="6"/>
      <c r="J10" s="6"/>
    </row>
    <row r="11" spans="1:10" x14ac:dyDescent="0.2">
      <c r="A11" s="157" t="s">
        <v>106</v>
      </c>
      <c r="B11" s="157"/>
      <c r="C11" s="157"/>
      <c r="D11" s="157"/>
      <c r="E11" s="157"/>
      <c r="F11" s="157"/>
      <c r="G11" s="157"/>
      <c r="H11" s="157"/>
      <c r="I11" s="157"/>
      <c r="J11" s="157"/>
    </row>
    <row r="12" spans="1:10" x14ac:dyDescent="0.2">
      <c r="A12" s="157"/>
      <c r="B12" s="157"/>
      <c r="C12" s="157"/>
      <c r="D12" s="157"/>
      <c r="E12" s="157"/>
      <c r="F12" s="157"/>
      <c r="G12" s="157"/>
      <c r="H12" s="157"/>
      <c r="I12" s="157"/>
      <c r="J12" s="157"/>
    </row>
    <row r="13" spans="1:10" x14ac:dyDescent="0.2">
      <c r="A13" s="157"/>
      <c r="B13" s="157"/>
      <c r="C13" s="157"/>
      <c r="D13" s="157"/>
      <c r="E13" s="157"/>
      <c r="F13" s="157"/>
      <c r="G13" s="157"/>
      <c r="H13" s="157"/>
      <c r="I13" s="157"/>
      <c r="J13" s="157"/>
    </row>
    <row r="14" spans="1:10" ht="15" x14ac:dyDescent="0.25">
      <c r="A14" s="6"/>
      <c r="B14" s="6"/>
      <c r="C14" s="6"/>
      <c r="D14" s="6"/>
      <c r="E14" s="6"/>
      <c r="F14" s="6"/>
      <c r="G14" s="6"/>
      <c r="H14" s="6"/>
      <c r="I14" s="6"/>
      <c r="J14" s="6"/>
    </row>
    <row r="15" spans="1:10" x14ac:dyDescent="0.2">
      <c r="A15" s="158" t="s">
        <v>116</v>
      </c>
      <c r="B15" s="158"/>
      <c r="C15" s="158"/>
      <c r="D15" s="158"/>
      <c r="E15" s="158"/>
      <c r="F15" s="158"/>
      <c r="G15" s="158"/>
      <c r="H15" s="158"/>
      <c r="I15" s="158"/>
      <c r="J15" s="158"/>
    </row>
    <row r="16" spans="1:10" x14ac:dyDescent="0.2">
      <c r="A16" s="158"/>
      <c r="B16" s="158"/>
      <c r="C16" s="158"/>
      <c r="D16" s="158"/>
      <c r="E16" s="158"/>
      <c r="F16" s="158"/>
      <c r="G16" s="158"/>
      <c r="H16" s="158"/>
      <c r="I16" s="158"/>
      <c r="J16" s="158"/>
    </row>
    <row r="17" spans="1:10" x14ac:dyDescent="0.2">
      <c r="A17" s="158"/>
      <c r="B17" s="158"/>
      <c r="C17" s="158"/>
      <c r="D17" s="158"/>
      <c r="E17" s="158"/>
      <c r="F17" s="158"/>
      <c r="G17" s="158"/>
      <c r="H17" s="158"/>
      <c r="I17" s="158"/>
      <c r="J17" s="158"/>
    </row>
    <row r="18" spans="1:10" x14ac:dyDescent="0.2">
      <c r="A18" s="158"/>
      <c r="B18" s="158"/>
      <c r="C18" s="158"/>
      <c r="D18" s="158"/>
      <c r="E18" s="158"/>
      <c r="F18" s="158"/>
      <c r="G18" s="158"/>
      <c r="H18" s="158"/>
      <c r="I18" s="158"/>
      <c r="J18" s="158"/>
    </row>
    <row r="19" spans="1:10" ht="15" x14ac:dyDescent="0.25">
      <c r="A19" s="6"/>
      <c r="B19" s="6"/>
      <c r="C19" s="6"/>
      <c r="D19" s="6"/>
      <c r="E19" s="6"/>
      <c r="F19" s="6"/>
      <c r="G19" s="6"/>
      <c r="H19" s="6"/>
      <c r="I19" s="6"/>
      <c r="J19" s="6"/>
    </row>
    <row r="20" spans="1:10" ht="15" x14ac:dyDescent="0.25">
      <c r="A20" s="6"/>
      <c r="B20" s="6"/>
      <c r="C20" s="6"/>
      <c r="D20" s="6"/>
      <c r="E20" s="6"/>
      <c r="F20" s="6"/>
      <c r="G20" s="6"/>
      <c r="H20" s="6"/>
      <c r="I20" s="6"/>
      <c r="J20" s="6"/>
    </row>
    <row r="21" spans="1:10" ht="15" x14ac:dyDescent="0.25">
      <c r="A21" s="6" t="s">
        <v>15</v>
      </c>
      <c r="B21" s="6"/>
      <c r="C21" s="6"/>
      <c r="D21" s="6"/>
      <c r="E21" s="6"/>
      <c r="F21" s="6"/>
      <c r="G21" s="6"/>
      <c r="H21" s="6"/>
      <c r="I21" s="6"/>
      <c r="J21" s="6"/>
    </row>
    <row r="22" spans="1:10" ht="15" x14ac:dyDescent="0.25">
      <c r="A22" s="6"/>
      <c r="B22" s="6"/>
      <c r="C22" s="6"/>
      <c r="D22" s="6"/>
      <c r="E22" s="6"/>
      <c r="F22" s="6"/>
      <c r="G22" s="6"/>
      <c r="H22" s="6"/>
      <c r="I22" s="6"/>
      <c r="J22" s="6"/>
    </row>
    <row r="23" spans="1:10" ht="15" x14ac:dyDescent="0.25">
      <c r="A23" s="6"/>
      <c r="B23" s="6"/>
      <c r="C23" s="6"/>
      <c r="D23" s="6"/>
      <c r="E23" s="6"/>
      <c r="F23" s="6"/>
      <c r="G23" s="6"/>
      <c r="H23" s="6"/>
      <c r="I23" s="6"/>
      <c r="J23" s="6"/>
    </row>
    <row r="24" spans="1:10" ht="15" x14ac:dyDescent="0.25">
      <c r="A24" s="6"/>
      <c r="B24" s="6"/>
      <c r="C24" s="6"/>
      <c r="D24" s="6"/>
      <c r="E24" s="6"/>
      <c r="F24" s="6"/>
      <c r="G24" s="6"/>
      <c r="H24" s="6"/>
      <c r="I24" s="6"/>
      <c r="J24" s="6"/>
    </row>
    <row r="25" spans="1:10" ht="15" x14ac:dyDescent="0.25">
      <c r="A25" s="6"/>
      <c r="B25" s="6"/>
      <c r="C25" s="6"/>
      <c r="D25" s="6"/>
      <c r="E25" s="6"/>
      <c r="F25" s="6"/>
      <c r="G25" s="6"/>
      <c r="H25" s="6"/>
      <c r="I25" s="6"/>
      <c r="J25" s="6"/>
    </row>
    <row r="26" spans="1:10" ht="15" x14ac:dyDescent="0.25">
      <c r="A26" s="6"/>
      <c r="B26" s="6"/>
      <c r="C26" s="6"/>
      <c r="D26" s="6"/>
      <c r="E26" s="6"/>
      <c r="F26" s="6"/>
      <c r="G26" s="6"/>
      <c r="H26" s="6"/>
      <c r="I26" s="6"/>
      <c r="J26" s="6"/>
    </row>
    <row r="27" spans="1:10" ht="15" x14ac:dyDescent="0.25">
      <c r="A27" s="6"/>
      <c r="B27" s="6"/>
      <c r="C27" s="6"/>
      <c r="D27" s="6"/>
      <c r="E27" s="6"/>
      <c r="F27" s="6"/>
      <c r="G27" s="6"/>
      <c r="H27" s="6"/>
      <c r="I27" s="6"/>
      <c r="J27" s="6"/>
    </row>
    <row r="28" spans="1:10" ht="15" x14ac:dyDescent="0.25">
      <c r="A28" s="5"/>
      <c r="B28" s="5"/>
      <c r="C28" s="5"/>
      <c r="D28" s="5"/>
      <c r="E28" s="5"/>
      <c r="F28" s="6"/>
      <c r="G28" s="5"/>
      <c r="H28" s="5"/>
      <c r="I28" s="5"/>
      <c r="J28" s="6"/>
    </row>
    <row r="29" spans="1:10" ht="15" x14ac:dyDescent="0.25">
      <c r="A29" s="6"/>
      <c r="B29" s="6"/>
      <c r="C29" s="6"/>
      <c r="D29" s="6"/>
      <c r="E29" s="6"/>
      <c r="F29" s="6"/>
      <c r="G29" s="6"/>
      <c r="H29" s="6"/>
      <c r="I29" s="6"/>
      <c r="J29" s="6"/>
    </row>
    <row r="30" spans="1:10" ht="15" x14ac:dyDescent="0.25">
      <c r="A30" s="6" t="s">
        <v>16</v>
      </c>
      <c r="B30" s="6"/>
      <c r="C30" s="6"/>
      <c r="D30" s="6"/>
      <c r="E30" s="6"/>
      <c r="F30" s="6"/>
      <c r="G30" s="6" t="s">
        <v>17</v>
      </c>
      <c r="H30" s="6"/>
      <c r="I30" s="6"/>
      <c r="J30" s="6"/>
    </row>
    <row r="31" spans="1:10" ht="15" x14ac:dyDescent="0.25">
      <c r="A31" s="6"/>
      <c r="B31" s="6"/>
      <c r="C31" s="6"/>
      <c r="D31" s="6"/>
      <c r="E31" s="6"/>
      <c r="F31" s="6"/>
      <c r="G31" s="6"/>
      <c r="H31" s="6"/>
      <c r="I31" s="6"/>
      <c r="J31" s="6"/>
    </row>
    <row r="32" spans="1:10" ht="15" x14ac:dyDescent="0.25">
      <c r="A32" s="6"/>
      <c r="B32" s="6"/>
      <c r="C32" s="6"/>
      <c r="D32" s="6"/>
      <c r="E32" s="6"/>
      <c r="F32" s="6"/>
      <c r="G32" s="6"/>
      <c r="H32" s="6"/>
      <c r="I32" s="6"/>
      <c r="J32" s="6"/>
    </row>
    <row r="33" spans="1:10" ht="15" x14ac:dyDescent="0.25">
      <c r="A33" s="6"/>
      <c r="B33" s="6"/>
      <c r="C33" s="6"/>
      <c r="D33" s="6"/>
      <c r="E33" s="6"/>
      <c r="F33" s="6"/>
      <c r="G33" s="6"/>
      <c r="H33" s="6"/>
      <c r="I33" s="6"/>
      <c r="J33" s="6"/>
    </row>
    <row r="34" spans="1:10" ht="15" x14ac:dyDescent="0.25">
      <c r="A34" s="6"/>
      <c r="B34" s="6"/>
      <c r="C34" s="6"/>
      <c r="D34" s="6"/>
      <c r="E34" s="6"/>
      <c r="F34" s="6"/>
      <c r="G34" s="6"/>
      <c r="H34" s="6"/>
      <c r="I34" s="6"/>
      <c r="J34" s="6"/>
    </row>
    <row r="35" spans="1:10" ht="15" x14ac:dyDescent="0.25">
      <c r="A35" s="6"/>
      <c r="B35" s="6"/>
      <c r="C35" s="6"/>
      <c r="D35" s="6"/>
      <c r="E35" s="6"/>
      <c r="F35" s="6"/>
      <c r="G35" s="6"/>
      <c r="H35" s="6"/>
      <c r="I35" s="6"/>
      <c r="J35" s="6"/>
    </row>
    <row r="36" spans="1:10" ht="15" x14ac:dyDescent="0.25">
      <c r="A36" s="6"/>
      <c r="B36" s="6"/>
      <c r="C36" s="6"/>
      <c r="D36" s="6"/>
      <c r="E36" s="6"/>
      <c r="F36" s="6"/>
      <c r="G36" s="6"/>
      <c r="H36" s="6"/>
      <c r="I36" s="6"/>
      <c r="J36" s="6"/>
    </row>
    <row r="37" spans="1:10" ht="12" x14ac:dyDescent="0.2">
      <c r="A37" s="4"/>
      <c r="B37" s="4"/>
      <c r="C37" s="4"/>
      <c r="D37" s="4"/>
      <c r="E37" s="4"/>
      <c r="F37" s="4"/>
      <c r="G37" s="4"/>
      <c r="H37" s="4"/>
      <c r="I37" s="4"/>
      <c r="J37" s="4"/>
    </row>
    <row r="38" spans="1:10" ht="11.25" customHeight="1" x14ac:dyDescent="0.2"/>
    <row r="39" spans="1:10" ht="11.25" customHeight="1" x14ac:dyDescent="0.2"/>
    <row r="40" spans="1:10" ht="11.25" customHeight="1" x14ac:dyDescent="0.2"/>
    <row r="41" spans="1:10" x14ac:dyDescent="0.2"/>
    <row r="42" spans="1:10" ht="11.25" customHeight="1" x14ac:dyDescent="0.2"/>
    <row r="43" spans="1:10" ht="11.25" customHeight="1" x14ac:dyDescent="0.2"/>
    <row r="44" spans="1:10" ht="11.25" customHeight="1" x14ac:dyDescent="0.2"/>
    <row r="45" spans="1:10" x14ac:dyDescent="0.2"/>
    <row r="46" spans="1:10" ht="11.25" customHeight="1" x14ac:dyDescent="0.2"/>
    <row r="47" spans="1:10" ht="11.25" customHeight="1" x14ac:dyDescent="0.2"/>
    <row r="48" spans="1:10" ht="11.25" customHeight="1" x14ac:dyDescent="0.2"/>
    <row r="49" ht="11.25" customHeight="1"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sheetData>
  <mergeCells count="3">
    <mergeCell ref="A7:J9"/>
    <mergeCell ref="A11:J13"/>
    <mergeCell ref="A15:J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Coversheet_and_Instructions</vt:lpstr>
      <vt:lpstr>Compliance_Information</vt:lpstr>
      <vt:lpstr>Waste_Monitoring</vt:lpstr>
      <vt:lpstr>Notes</vt:lpstr>
      <vt:lpstr>GEN_A</vt:lpstr>
      <vt:lpstr>Change_log</vt:lpstr>
      <vt:lpstr>Certification Statement</vt:lpstr>
      <vt:lpstr>MC</vt:lpstr>
      <vt:lpstr>MdlTtl</vt:lpstr>
      <vt:lpstr>NA</vt:lpstr>
      <vt:lpstr>One</vt:lpstr>
      <vt:lpstr>period</vt:lpstr>
      <vt:lpstr>Compliance_Information!Print_Area</vt:lpstr>
      <vt:lpstr>Coversheet_and_Instructions!Print_Area</vt:lpstr>
      <vt:lpstr>Waste_Monitoring!Print_Area</vt:lpstr>
      <vt:lpstr>Sbsxn</vt:lpstr>
      <vt:lpstr>Sht</vt:lpstr>
      <vt:lpstr>Sxn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Robyn Keely (ESC)</cp:lastModifiedBy>
  <cp:lastPrinted>2020-01-30T00:39:20Z</cp:lastPrinted>
  <dcterms:created xsi:type="dcterms:W3CDTF">2015-06-02T11:43:08Z</dcterms:created>
  <dcterms:modified xsi:type="dcterms:W3CDTF">2020-01-30T02:58:19Z</dcterms:modified>
</cp:coreProperties>
</file>