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75" windowWidth="31965" windowHeight="12690" activeTab="1"/>
  </bookViews>
  <sheets>
    <sheet name="Instructions" sheetId="9" r:id="rId1"/>
    <sheet name="Type 1" sheetId="1" r:id="rId2"/>
    <sheet name="Type 2" sheetId="7" r:id="rId3"/>
    <sheet name="Type 3" sheetId="8" r:id="rId4"/>
    <sheet name="Retail Obligations" sheetId="6" r:id="rId5"/>
  </sheets>
  <externalReferences>
    <externalReference r:id="rId6"/>
  </externalReferences>
  <definedNames>
    <definedName name="_xlnm._FilterDatabase" localSheetId="4" hidden="1">'Retail Obligations'!$A$1:$G$88</definedName>
    <definedName name="BusinessName">'[1]Other Lists'!$C$2:$C$39</definedName>
    <definedName name="CompanyName" localSheetId="2">#REF!</definedName>
    <definedName name="CompanyName" localSheetId="3">#REF!</definedName>
    <definedName name="CompanyName">#REF!</definedName>
    <definedName name="EnergySector" localSheetId="2">#REF!</definedName>
    <definedName name="EnergySector" localSheetId="3">#REF!</definedName>
    <definedName name="EnergySector">#REF!</definedName>
    <definedName name="_xlnm.Print_Area" localSheetId="2">#REF!</definedName>
    <definedName name="_xlnm.Print_Area" localSheetId="3">#REF!</definedName>
    <definedName name="_xlnm.Print_Area">#REF!</definedName>
    <definedName name="Status" localSheetId="2">#REF!</definedName>
    <definedName name="Status" localSheetId="3">#REF!</definedName>
    <definedName name="Status">#REF!</definedName>
  </definedNames>
  <calcPr calcId="145621"/>
</workbook>
</file>

<file path=xl/calcChain.xml><?xml version="1.0" encoding="utf-8"?>
<calcChain xmlns="http://schemas.openxmlformats.org/spreadsheetml/2006/main">
  <c r="J99" i="8" l="1"/>
  <c r="M110" i="8" l="1"/>
  <c r="L110" i="8"/>
  <c r="K110" i="8"/>
  <c r="J110" i="8"/>
  <c r="M109" i="8"/>
  <c r="L109" i="8"/>
  <c r="K109" i="8"/>
  <c r="J109" i="8"/>
  <c r="M108" i="8"/>
  <c r="L108" i="8"/>
  <c r="K108" i="8"/>
  <c r="J108" i="8"/>
  <c r="M107" i="8"/>
  <c r="L107" i="8"/>
  <c r="K107" i="8"/>
  <c r="J107" i="8"/>
  <c r="M106" i="8"/>
  <c r="L106" i="8"/>
  <c r="K106" i="8"/>
  <c r="J106" i="8"/>
  <c r="M105" i="8"/>
  <c r="L105" i="8"/>
  <c r="K105" i="8"/>
  <c r="J105" i="8"/>
  <c r="M104" i="8"/>
  <c r="L104" i="8"/>
  <c r="K104" i="8"/>
  <c r="J104" i="8"/>
  <c r="M103" i="8"/>
  <c r="L103" i="8"/>
  <c r="K103" i="8"/>
  <c r="J103" i="8"/>
  <c r="M102" i="8"/>
  <c r="L102" i="8"/>
  <c r="K102" i="8"/>
  <c r="J102" i="8"/>
  <c r="M101" i="8"/>
  <c r="L101" i="8"/>
  <c r="K101" i="8"/>
  <c r="J101" i="8"/>
  <c r="M100" i="8"/>
  <c r="L100" i="8"/>
  <c r="K100" i="8"/>
  <c r="J100" i="8"/>
  <c r="M99" i="8"/>
  <c r="L99" i="8"/>
  <c r="K99" i="8"/>
  <c r="M98" i="8"/>
  <c r="L98" i="8"/>
  <c r="K98" i="8"/>
  <c r="J98" i="8"/>
  <c r="M97" i="8"/>
  <c r="L97" i="8"/>
  <c r="K97" i="8"/>
  <c r="J97" i="8"/>
  <c r="M96" i="8"/>
  <c r="L96" i="8"/>
  <c r="K96" i="8"/>
  <c r="J96" i="8"/>
  <c r="M95" i="8"/>
  <c r="L95" i="8"/>
  <c r="K95" i="8"/>
  <c r="J95" i="8"/>
  <c r="M94" i="8"/>
  <c r="L94" i="8"/>
  <c r="K94" i="8"/>
  <c r="J94" i="8"/>
  <c r="M93" i="8"/>
  <c r="L93" i="8"/>
  <c r="K93" i="8"/>
  <c r="J93" i="8"/>
  <c r="M92" i="8"/>
  <c r="L92" i="8"/>
  <c r="K92" i="8"/>
  <c r="J92" i="8"/>
  <c r="M91" i="8"/>
  <c r="L91" i="8"/>
  <c r="K91" i="8"/>
  <c r="J91" i="8"/>
  <c r="M90" i="8"/>
  <c r="L90" i="8"/>
  <c r="K90" i="8"/>
  <c r="J90" i="8"/>
  <c r="M89" i="8"/>
  <c r="L89" i="8"/>
  <c r="K89" i="8"/>
  <c r="J89" i="8"/>
  <c r="M88" i="8"/>
  <c r="L88" i="8"/>
  <c r="K88" i="8"/>
  <c r="J88" i="8"/>
  <c r="M87" i="8"/>
  <c r="L87" i="8"/>
  <c r="K87" i="8"/>
  <c r="J87" i="8"/>
  <c r="M86" i="8"/>
  <c r="L86" i="8"/>
  <c r="K86" i="8"/>
  <c r="J86" i="8"/>
  <c r="M85" i="8"/>
  <c r="L85" i="8"/>
  <c r="K85" i="8"/>
  <c r="J85" i="8"/>
  <c r="M84" i="8"/>
  <c r="L84" i="8"/>
  <c r="K84" i="8"/>
  <c r="J84" i="8"/>
  <c r="M83" i="8"/>
  <c r="L83" i="8"/>
  <c r="K83" i="8"/>
  <c r="J83" i="8"/>
  <c r="M82" i="8"/>
  <c r="L82" i="8"/>
  <c r="K82" i="8"/>
  <c r="J82" i="8"/>
  <c r="M81" i="8"/>
  <c r="L81" i="8"/>
  <c r="K81" i="8"/>
  <c r="J81" i="8"/>
  <c r="M80" i="8"/>
  <c r="L80" i="8"/>
  <c r="K80" i="8"/>
  <c r="J80" i="8"/>
  <c r="M79" i="8"/>
  <c r="L79" i="8"/>
  <c r="K79" i="8"/>
  <c r="J79" i="8"/>
  <c r="M78" i="8"/>
  <c r="L78" i="8"/>
  <c r="K78" i="8"/>
  <c r="J78" i="8"/>
  <c r="M77" i="8"/>
  <c r="L77" i="8"/>
  <c r="K77" i="8"/>
  <c r="J77" i="8"/>
  <c r="M76" i="8"/>
  <c r="L76" i="8"/>
  <c r="K76" i="8"/>
  <c r="J76" i="8"/>
  <c r="M75" i="8"/>
  <c r="L75" i="8"/>
  <c r="K75" i="8"/>
  <c r="J75" i="8"/>
  <c r="M74" i="8"/>
  <c r="L74" i="8"/>
  <c r="K74" i="8"/>
  <c r="J74" i="8"/>
  <c r="M73" i="8"/>
  <c r="L73" i="8"/>
  <c r="K73" i="8"/>
  <c r="J73" i="8"/>
  <c r="M72" i="8"/>
  <c r="L72" i="8"/>
  <c r="K72" i="8"/>
  <c r="J72" i="8"/>
  <c r="M71" i="8"/>
  <c r="L71" i="8"/>
  <c r="K71" i="8"/>
  <c r="J71" i="8"/>
  <c r="M70" i="8"/>
  <c r="L70" i="8"/>
  <c r="K70" i="8"/>
  <c r="J70" i="8"/>
  <c r="M69" i="8"/>
  <c r="L69" i="8"/>
  <c r="K69" i="8"/>
  <c r="J69" i="8"/>
  <c r="M68" i="8"/>
  <c r="L68" i="8"/>
  <c r="K68" i="8"/>
  <c r="J68" i="8"/>
  <c r="M67" i="8"/>
  <c r="L67" i="8"/>
  <c r="K67" i="8"/>
  <c r="J67" i="8"/>
  <c r="M66" i="8"/>
  <c r="L66" i="8"/>
  <c r="K66" i="8"/>
  <c r="J66" i="8"/>
  <c r="M65" i="8"/>
  <c r="L65" i="8"/>
  <c r="K65" i="8"/>
  <c r="J65" i="8"/>
  <c r="M64" i="8"/>
  <c r="L64" i="8"/>
  <c r="K64" i="8"/>
  <c r="J64" i="8"/>
  <c r="M63" i="8"/>
  <c r="L63" i="8"/>
  <c r="K63" i="8"/>
  <c r="J63" i="8"/>
  <c r="M62" i="8"/>
  <c r="L62" i="8"/>
  <c r="K62" i="8"/>
  <c r="J62" i="8"/>
  <c r="M61" i="8"/>
  <c r="L61" i="8"/>
  <c r="K61" i="8"/>
  <c r="J61" i="8"/>
  <c r="M60" i="8"/>
  <c r="L60" i="8"/>
  <c r="K60" i="8"/>
  <c r="J60" i="8"/>
  <c r="M59" i="8"/>
  <c r="L59" i="8"/>
  <c r="K59" i="8"/>
  <c r="J59" i="8"/>
  <c r="M58" i="8"/>
  <c r="L58" i="8"/>
  <c r="K58" i="8"/>
  <c r="J58" i="8"/>
  <c r="M57" i="8"/>
  <c r="L57" i="8"/>
  <c r="K57" i="8"/>
  <c r="J57" i="8"/>
  <c r="M56" i="8"/>
  <c r="L56" i="8"/>
  <c r="K56" i="8"/>
  <c r="J56" i="8"/>
  <c r="M55" i="8"/>
  <c r="L55" i="8"/>
  <c r="K55" i="8"/>
  <c r="J55" i="8"/>
  <c r="M54" i="8"/>
  <c r="L54" i="8"/>
  <c r="K54" i="8"/>
  <c r="J54" i="8"/>
  <c r="M53" i="8"/>
  <c r="L53" i="8"/>
  <c r="K53" i="8"/>
  <c r="J53" i="8"/>
  <c r="M52" i="8"/>
  <c r="L52" i="8"/>
  <c r="K52" i="8"/>
  <c r="J52" i="8"/>
  <c r="M51" i="8"/>
  <c r="L51" i="8"/>
  <c r="K51" i="8"/>
  <c r="J51" i="8"/>
  <c r="M50" i="8"/>
  <c r="L50" i="8"/>
  <c r="K50" i="8"/>
  <c r="J50" i="8"/>
  <c r="M49" i="8"/>
  <c r="L49" i="8"/>
  <c r="K49" i="8"/>
  <c r="J49" i="8"/>
  <c r="M48" i="8"/>
  <c r="L48" i="8"/>
  <c r="K48" i="8"/>
  <c r="J48" i="8"/>
  <c r="M47" i="8"/>
  <c r="L47" i="8"/>
  <c r="K47" i="8"/>
  <c r="J47" i="8"/>
  <c r="M46" i="8"/>
  <c r="L46" i="8"/>
  <c r="K46" i="8"/>
  <c r="J46" i="8"/>
  <c r="M45" i="8"/>
  <c r="L45" i="8"/>
  <c r="K45" i="8"/>
  <c r="J45" i="8"/>
  <c r="M44" i="8"/>
  <c r="L44" i="8"/>
  <c r="K44" i="8"/>
  <c r="J44" i="8"/>
  <c r="M43" i="8"/>
  <c r="L43" i="8"/>
  <c r="K43" i="8"/>
  <c r="J43" i="8"/>
  <c r="M42" i="8"/>
  <c r="L42" i="8"/>
  <c r="K42" i="8"/>
  <c r="J42" i="8"/>
  <c r="M41" i="8"/>
  <c r="L41" i="8"/>
  <c r="K41" i="8"/>
  <c r="J41" i="8"/>
  <c r="M40" i="8"/>
  <c r="L40" i="8"/>
  <c r="K40" i="8"/>
  <c r="J40" i="8"/>
  <c r="M39" i="8"/>
  <c r="L39" i="8"/>
  <c r="K39" i="8"/>
  <c r="J39" i="8"/>
  <c r="M38" i="8"/>
  <c r="L38" i="8"/>
  <c r="K38" i="8"/>
  <c r="J38" i="8"/>
  <c r="M37" i="8"/>
  <c r="L37" i="8"/>
  <c r="K37" i="8"/>
  <c r="J37" i="8"/>
  <c r="M36" i="8"/>
  <c r="L36" i="8"/>
  <c r="K36" i="8"/>
  <c r="J36" i="8"/>
  <c r="M35" i="8"/>
  <c r="L35" i="8"/>
  <c r="K35" i="8"/>
  <c r="J35" i="8"/>
  <c r="M34" i="8"/>
  <c r="L34" i="8"/>
  <c r="K34" i="8"/>
  <c r="J34" i="8"/>
  <c r="M33" i="8"/>
  <c r="L33" i="8"/>
  <c r="K33" i="8"/>
  <c r="J33" i="8"/>
  <c r="M32" i="8"/>
  <c r="L32" i="8"/>
  <c r="K32" i="8"/>
  <c r="J32" i="8"/>
  <c r="M31" i="8"/>
  <c r="L31" i="8"/>
  <c r="K31" i="8"/>
  <c r="J31" i="8"/>
  <c r="M30" i="8"/>
  <c r="L30" i="8"/>
  <c r="K30" i="8"/>
  <c r="J30" i="8"/>
  <c r="M29" i="8"/>
  <c r="L29" i="8"/>
  <c r="K29" i="8"/>
  <c r="J29" i="8"/>
  <c r="M28" i="8"/>
  <c r="L28" i="8"/>
  <c r="K28" i="8"/>
  <c r="J28" i="8"/>
  <c r="M27" i="8"/>
  <c r="L27" i="8"/>
  <c r="K27" i="8"/>
  <c r="J27" i="8"/>
  <c r="M26" i="8"/>
  <c r="L26" i="8"/>
  <c r="K26" i="8"/>
  <c r="J26" i="8"/>
  <c r="M25" i="8"/>
  <c r="L25" i="8"/>
  <c r="K25" i="8"/>
  <c r="J25" i="8"/>
  <c r="M24" i="8"/>
  <c r="L24" i="8"/>
  <c r="K24" i="8"/>
  <c r="J24" i="8"/>
  <c r="M23" i="8"/>
  <c r="L23" i="8"/>
  <c r="K23" i="8"/>
  <c r="J23" i="8"/>
  <c r="M22" i="8"/>
  <c r="L22" i="8"/>
  <c r="K22" i="8"/>
  <c r="J22" i="8"/>
  <c r="M21" i="8"/>
  <c r="L21" i="8"/>
  <c r="K21" i="8"/>
  <c r="J21" i="8"/>
  <c r="M20" i="8"/>
  <c r="L20" i="8"/>
  <c r="K20" i="8"/>
  <c r="J20" i="8"/>
  <c r="M19" i="8"/>
  <c r="L19" i="8"/>
  <c r="K19" i="8"/>
  <c r="J19" i="8"/>
  <c r="M18" i="8"/>
  <c r="L18" i="8"/>
  <c r="K18" i="8"/>
  <c r="J18" i="8"/>
  <c r="M17" i="8"/>
  <c r="L17" i="8"/>
  <c r="K17" i="8"/>
  <c r="J17" i="8"/>
  <c r="M16" i="8"/>
  <c r="L16" i="8"/>
  <c r="K16" i="8"/>
  <c r="J16" i="8"/>
  <c r="M15" i="8"/>
  <c r="L15" i="8"/>
  <c r="K15" i="8"/>
  <c r="J15" i="8"/>
  <c r="M14" i="8"/>
  <c r="L14" i="8"/>
  <c r="K14" i="8"/>
  <c r="J14" i="8"/>
  <c r="M13" i="8"/>
  <c r="L13" i="8"/>
  <c r="K13" i="8"/>
  <c r="J13" i="8"/>
  <c r="M12" i="8"/>
  <c r="L12" i="8"/>
  <c r="K12" i="8"/>
  <c r="J12" i="8"/>
  <c r="N111" i="7"/>
  <c r="M111" i="7"/>
  <c r="L111" i="7"/>
  <c r="K111" i="7"/>
  <c r="N110" i="7"/>
  <c r="M110" i="7"/>
  <c r="L110" i="7"/>
  <c r="K110" i="7"/>
  <c r="N109" i="7"/>
  <c r="M109" i="7"/>
  <c r="L109" i="7"/>
  <c r="K109" i="7"/>
  <c r="N108" i="7"/>
  <c r="M108" i="7"/>
  <c r="L108" i="7"/>
  <c r="K108" i="7"/>
  <c r="N107" i="7"/>
  <c r="M107" i="7"/>
  <c r="L107" i="7"/>
  <c r="K107" i="7"/>
  <c r="N106" i="7"/>
  <c r="M106" i="7"/>
  <c r="L106" i="7"/>
  <c r="K106" i="7"/>
  <c r="N105" i="7"/>
  <c r="M105" i="7"/>
  <c r="L105" i="7"/>
  <c r="K105" i="7"/>
  <c r="N104" i="7"/>
  <c r="M104" i="7"/>
  <c r="L104" i="7"/>
  <c r="K104" i="7"/>
  <c r="N103" i="7"/>
  <c r="M103" i="7"/>
  <c r="L103" i="7"/>
  <c r="K103" i="7"/>
  <c r="N102" i="7"/>
  <c r="M102" i="7"/>
  <c r="L102" i="7"/>
  <c r="K102" i="7"/>
  <c r="N101" i="7"/>
  <c r="M101" i="7"/>
  <c r="L101" i="7"/>
  <c r="K101" i="7"/>
  <c r="N100" i="7"/>
  <c r="M100" i="7"/>
  <c r="L100" i="7"/>
  <c r="K100" i="7"/>
  <c r="N99" i="7"/>
  <c r="M99" i="7"/>
  <c r="L99" i="7"/>
  <c r="K99" i="7"/>
  <c r="N98" i="7"/>
  <c r="M98" i="7"/>
  <c r="L98" i="7"/>
  <c r="K98" i="7"/>
  <c r="N97" i="7"/>
  <c r="M97" i="7"/>
  <c r="L97" i="7"/>
  <c r="K97" i="7"/>
  <c r="N96" i="7"/>
  <c r="M96" i="7"/>
  <c r="L96" i="7"/>
  <c r="K96" i="7"/>
  <c r="N95" i="7"/>
  <c r="M95" i="7"/>
  <c r="L95" i="7"/>
  <c r="K95" i="7"/>
  <c r="N94" i="7"/>
  <c r="M94" i="7"/>
  <c r="L94" i="7"/>
  <c r="K94" i="7"/>
  <c r="N93" i="7"/>
  <c r="M93" i="7"/>
  <c r="L93" i="7"/>
  <c r="K93" i="7"/>
  <c r="N92" i="7"/>
  <c r="M92" i="7"/>
  <c r="L92" i="7"/>
  <c r="K92" i="7"/>
  <c r="N91" i="7"/>
  <c r="M91" i="7"/>
  <c r="L91" i="7"/>
  <c r="K91" i="7"/>
  <c r="N90" i="7"/>
  <c r="M90" i="7"/>
  <c r="L90" i="7"/>
  <c r="K90" i="7"/>
  <c r="N89" i="7"/>
  <c r="M89" i="7"/>
  <c r="L89" i="7"/>
  <c r="K89" i="7"/>
  <c r="N88" i="7"/>
  <c r="M88" i="7"/>
  <c r="L88" i="7"/>
  <c r="K88" i="7"/>
  <c r="N87" i="7"/>
  <c r="M87" i="7"/>
  <c r="L87" i="7"/>
  <c r="K87" i="7"/>
  <c r="N86" i="7"/>
  <c r="M86" i="7"/>
  <c r="L86" i="7"/>
  <c r="K86" i="7"/>
  <c r="N85" i="7"/>
  <c r="M85" i="7"/>
  <c r="L85" i="7"/>
  <c r="K85" i="7"/>
  <c r="N84" i="7"/>
  <c r="M84" i="7"/>
  <c r="L84" i="7"/>
  <c r="K84" i="7"/>
  <c r="N83" i="7"/>
  <c r="M83" i="7"/>
  <c r="L83" i="7"/>
  <c r="K83" i="7"/>
  <c r="N82" i="7"/>
  <c r="M82" i="7"/>
  <c r="L82" i="7"/>
  <c r="K82" i="7"/>
  <c r="N81" i="7"/>
  <c r="M81" i="7"/>
  <c r="L81" i="7"/>
  <c r="K81" i="7"/>
  <c r="N80" i="7"/>
  <c r="M80" i="7"/>
  <c r="L80" i="7"/>
  <c r="K80" i="7"/>
  <c r="N79" i="7"/>
  <c r="M79" i="7"/>
  <c r="L79" i="7"/>
  <c r="K79" i="7"/>
  <c r="N78" i="7"/>
  <c r="M78" i="7"/>
  <c r="L78" i="7"/>
  <c r="K78" i="7"/>
  <c r="N77" i="7"/>
  <c r="M77" i="7"/>
  <c r="L77" i="7"/>
  <c r="K77" i="7"/>
  <c r="N76" i="7"/>
  <c r="M76" i="7"/>
  <c r="L76" i="7"/>
  <c r="K76" i="7"/>
  <c r="N75" i="7"/>
  <c r="M75" i="7"/>
  <c r="L75" i="7"/>
  <c r="K75" i="7"/>
  <c r="N74" i="7"/>
  <c r="M74" i="7"/>
  <c r="L74" i="7"/>
  <c r="K74" i="7"/>
  <c r="N73" i="7"/>
  <c r="M73" i="7"/>
  <c r="L73" i="7"/>
  <c r="K73" i="7"/>
  <c r="N72" i="7"/>
  <c r="M72" i="7"/>
  <c r="L72" i="7"/>
  <c r="K72" i="7"/>
  <c r="N71" i="7"/>
  <c r="M71" i="7"/>
  <c r="L71" i="7"/>
  <c r="K71" i="7"/>
  <c r="N70" i="7"/>
  <c r="M70" i="7"/>
  <c r="L70" i="7"/>
  <c r="K70" i="7"/>
  <c r="N69" i="7"/>
  <c r="M69" i="7"/>
  <c r="L69" i="7"/>
  <c r="K69" i="7"/>
  <c r="N68" i="7"/>
  <c r="M68" i="7"/>
  <c r="L68" i="7"/>
  <c r="K68" i="7"/>
  <c r="N67" i="7"/>
  <c r="M67" i="7"/>
  <c r="L67" i="7"/>
  <c r="K67" i="7"/>
  <c r="N66" i="7"/>
  <c r="M66" i="7"/>
  <c r="L66" i="7"/>
  <c r="K66" i="7"/>
  <c r="N65" i="7"/>
  <c r="M65" i="7"/>
  <c r="L65" i="7"/>
  <c r="K65" i="7"/>
  <c r="N64" i="7"/>
  <c r="M64" i="7"/>
  <c r="L64" i="7"/>
  <c r="K64" i="7"/>
  <c r="N63" i="7"/>
  <c r="M63" i="7"/>
  <c r="L63" i="7"/>
  <c r="K63" i="7"/>
  <c r="N62" i="7"/>
  <c r="M62" i="7"/>
  <c r="L62" i="7"/>
  <c r="K62" i="7"/>
  <c r="N61" i="7"/>
  <c r="M61" i="7"/>
  <c r="L61" i="7"/>
  <c r="K61" i="7"/>
  <c r="N60" i="7"/>
  <c r="M60" i="7"/>
  <c r="L60" i="7"/>
  <c r="K60" i="7"/>
  <c r="N59" i="7"/>
  <c r="M59" i="7"/>
  <c r="L59" i="7"/>
  <c r="K59" i="7"/>
  <c r="N58" i="7"/>
  <c r="M58" i="7"/>
  <c r="L58" i="7"/>
  <c r="K58" i="7"/>
  <c r="N57" i="7"/>
  <c r="M57" i="7"/>
  <c r="L57" i="7"/>
  <c r="K57" i="7"/>
  <c r="N56" i="7"/>
  <c r="M56" i="7"/>
  <c r="L56" i="7"/>
  <c r="K56" i="7"/>
  <c r="N55" i="7"/>
  <c r="M55" i="7"/>
  <c r="L55" i="7"/>
  <c r="K55" i="7"/>
  <c r="N54" i="7"/>
  <c r="M54" i="7"/>
  <c r="L54" i="7"/>
  <c r="K54" i="7"/>
  <c r="N53" i="7"/>
  <c r="M53" i="7"/>
  <c r="L53" i="7"/>
  <c r="K53" i="7"/>
  <c r="N52" i="7"/>
  <c r="M52" i="7"/>
  <c r="L52" i="7"/>
  <c r="K52" i="7"/>
  <c r="N51" i="7"/>
  <c r="M51" i="7"/>
  <c r="L51" i="7"/>
  <c r="K51" i="7"/>
  <c r="N50" i="7"/>
  <c r="M50" i="7"/>
  <c r="L50" i="7"/>
  <c r="K50" i="7"/>
  <c r="N49" i="7"/>
  <c r="M49" i="7"/>
  <c r="L49" i="7"/>
  <c r="K49" i="7"/>
  <c r="N48" i="7"/>
  <c r="M48" i="7"/>
  <c r="L48" i="7"/>
  <c r="K48" i="7"/>
  <c r="N47" i="7"/>
  <c r="M47" i="7"/>
  <c r="L47" i="7"/>
  <c r="K47" i="7"/>
  <c r="N46" i="7"/>
  <c r="M46" i="7"/>
  <c r="L46" i="7"/>
  <c r="K46" i="7"/>
  <c r="N45" i="7"/>
  <c r="M45" i="7"/>
  <c r="L45" i="7"/>
  <c r="K45" i="7"/>
  <c r="N44" i="7"/>
  <c r="M44" i="7"/>
  <c r="L44" i="7"/>
  <c r="K44" i="7"/>
  <c r="N43" i="7"/>
  <c r="M43" i="7"/>
  <c r="L43" i="7"/>
  <c r="K43" i="7"/>
  <c r="N42" i="7"/>
  <c r="M42" i="7"/>
  <c r="L42" i="7"/>
  <c r="K42" i="7"/>
  <c r="N41" i="7"/>
  <c r="M41" i="7"/>
  <c r="L41" i="7"/>
  <c r="K41" i="7"/>
  <c r="N40" i="7"/>
  <c r="M40" i="7"/>
  <c r="L40" i="7"/>
  <c r="K40" i="7"/>
  <c r="N39" i="7"/>
  <c r="M39" i="7"/>
  <c r="L39" i="7"/>
  <c r="K39" i="7"/>
  <c r="N38" i="7"/>
  <c r="M38" i="7"/>
  <c r="L38" i="7"/>
  <c r="K38" i="7"/>
  <c r="N37" i="7"/>
  <c r="M37" i="7"/>
  <c r="L37" i="7"/>
  <c r="K37" i="7"/>
  <c r="N36" i="7"/>
  <c r="M36" i="7"/>
  <c r="L36" i="7"/>
  <c r="K36" i="7"/>
  <c r="N35" i="7"/>
  <c r="M35" i="7"/>
  <c r="L35" i="7"/>
  <c r="K35" i="7"/>
  <c r="N34" i="7"/>
  <c r="M34" i="7"/>
  <c r="L34" i="7"/>
  <c r="K34" i="7"/>
  <c r="N33" i="7"/>
  <c r="M33" i="7"/>
  <c r="L33" i="7"/>
  <c r="K33" i="7"/>
  <c r="N32" i="7"/>
  <c r="M32" i="7"/>
  <c r="L32" i="7"/>
  <c r="K32" i="7"/>
  <c r="N31" i="7"/>
  <c r="M31" i="7"/>
  <c r="L31" i="7"/>
  <c r="K31" i="7"/>
  <c r="N30" i="7"/>
  <c r="M30" i="7"/>
  <c r="L30" i="7"/>
  <c r="K30" i="7"/>
  <c r="N29" i="7"/>
  <c r="M29" i="7"/>
  <c r="L29" i="7"/>
  <c r="K29" i="7"/>
  <c r="N28" i="7"/>
  <c r="M28" i="7"/>
  <c r="L28" i="7"/>
  <c r="K28" i="7"/>
  <c r="N27" i="7"/>
  <c r="M27" i="7"/>
  <c r="L27" i="7"/>
  <c r="K27" i="7"/>
  <c r="N26" i="7"/>
  <c r="M26" i="7"/>
  <c r="L26" i="7"/>
  <c r="K26" i="7"/>
  <c r="N25" i="7"/>
  <c r="M25" i="7"/>
  <c r="L25" i="7"/>
  <c r="K25" i="7"/>
  <c r="N24" i="7"/>
  <c r="M24" i="7"/>
  <c r="L24" i="7"/>
  <c r="K24" i="7"/>
  <c r="N23" i="7"/>
  <c r="M23" i="7"/>
  <c r="L23" i="7"/>
  <c r="K23" i="7"/>
  <c r="N22" i="7"/>
  <c r="M22" i="7"/>
  <c r="L22" i="7"/>
  <c r="K22" i="7"/>
  <c r="N21" i="7"/>
  <c r="M21" i="7"/>
  <c r="L21" i="7"/>
  <c r="K21" i="7"/>
  <c r="N20" i="7"/>
  <c r="M20" i="7"/>
  <c r="L20" i="7"/>
  <c r="K20" i="7"/>
  <c r="N19" i="7"/>
  <c r="M19" i="7"/>
  <c r="L19" i="7"/>
  <c r="K19" i="7"/>
  <c r="N18" i="7"/>
  <c r="M18" i="7"/>
  <c r="L18" i="7"/>
  <c r="K18" i="7"/>
  <c r="N17" i="7"/>
  <c r="M17" i="7"/>
  <c r="L17" i="7"/>
  <c r="K17" i="7"/>
  <c r="N16" i="7"/>
  <c r="M16" i="7"/>
  <c r="L16" i="7"/>
  <c r="K16" i="7"/>
  <c r="N15" i="7"/>
  <c r="M15" i="7"/>
  <c r="L15" i="7"/>
  <c r="K15" i="7"/>
  <c r="N14" i="7"/>
  <c r="M14" i="7"/>
  <c r="L14" i="7"/>
  <c r="K14" i="7"/>
  <c r="N13" i="7"/>
  <c r="M13" i="7"/>
  <c r="L13" i="7"/>
  <c r="K13" i="7"/>
  <c r="N12" i="7"/>
  <c r="M12" i="7"/>
  <c r="L12" i="7"/>
  <c r="K12" i="7"/>
  <c r="K13" i="1"/>
  <c r="L13" i="1"/>
  <c r="M13" i="1"/>
  <c r="N13" i="1"/>
  <c r="K14" i="1"/>
  <c r="L14" i="1"/>
  <c r="M14" i="1"/>
  <c r="N14" i="1"/>
  <c r="K15" i="1"/>
  <c r="L15" i="1"/>
  <c r="M15" i="1"/>
  <c r="N15" i="1"/>
  <c r="K16" i="1"/>
  <c r="L16" i="1"/>
  <c r="M16" i="1"/>
  <c r="N16" i="1"/>
  <c r="K17" i="1"/>
  <c r="L17" i="1"/>
  <c r="M17" i="1"/>
  <c r="N17" i="1"/>
  <c r="K18" i="1"/>
  <c r="L18" i="1"/>
  <c r="M18" i="1"/>
  <c r="N18" i="1"/>
  <c r="K19" i="1"/>
  <c r="L19" i="1"/>
  <c r="M19" i="1"/>
  <c r="N19" i="1"/>
  <c r="K20" i="1"/>
  <c r="L20" i="1"/>
  <c r="M20" i="1"/>
  <c r="N20" i="1"/>
  <c r="K21" i="1"/>
  <c r="L21" i="1"/>
  <c r="M21" i="1"/>
  <c r="N21" i="1"/>
  <c r="K22" i="1"/>
  <c r="L22" i="1"/>
  <c r="M22" i="1"/>
  <c r="N22" i="1"/>
  <c r="K23" i="1"/>
  <c r="L23" i="1"/>
  <c r="M23" i="1"/>
  <c r="N23" i="1"/>
  <c r="K24" i="1"/>
  <c r="L24" i="1"/>
  <c r="M24" i="1"/>
  <c r="N24" i="1"/>
  <c r="K25" i="1"/>
  <c r="L25" i="1"/>
  <c r="M25" i="1"/>
  <c r="N25" i="1"/>
  <c r="K26" i="1"/>
  <c r="L26" i="1"/>
  <c r="M26" i="1"/>
  <c r="N26" i="1"/>
  <c r="K27" i="1"/>
  <c r="L27" i="1"/>
  <c r="M27" i="1"/>
  <c r="N27" i="1"/>
  <c r="K28" i="1"/>
  <c r="L28" i="1"/>
  <c r="M28" i="1"/>
  <c r="N28" i="1"/>
  <c r="K29" i="1"/>
  <c r="L29" i="1"/>
  <c r="M29" i="1"/>
  <c r="N29" i="1"/>
  <c r="K30" i="1"/>
  <c r="L30" i="1"/>
  <c r="M30" i="1"/>
  <c r="N30" i="1"/>
  <c r="K31" i="1"/>
  <c r="L31" i="1"/>
  <c r="M31" i="1"/>
  <c r="N31" i="1"/>
  <c r="K32" i="1"/>
  <c r="L32" i="1"/>
  <c r="M32" i="1"/>
  <c r="N32" i="1"/>
  <c r="K33" i="1"/>
  <c r="L33" i="1"/>
  <c r="M33" i="1"/>
  <c r="N33" i="1"/>
  <c r="K34" i="1"/>
  <c r="L34" i="1"/>
  <c r="M34" i="1"/>
  <c r="N34" i="1"/>
  <c r="K35" i="1"/>
  <c r="L35" i="1"/>
  <c r="M35" i="1"/>
  <c r="N35" i="1"/>
  <c r="K36" i="1"/>
  <c r="L36" i="1"/>
  <c r="M36" i="1"/>
  <c r="N36" i="1"/>
  <c r="K37" i="1"/>
  <c r="L37" i="1"/>
  <c r="M37" i="1"/>
  <c r="N37" i="1"/>
  <c r="K38" i="1"/>
  <c r="L38" i="1"/>
  <c r="M38" i="1"/>
  <c r="N38" i="1"/>
  <c r="K39" i="1"/>
  <c r="L39" i="1"/>
  <c r="M39" i="1"/>
  <c r="N39" i="1"/>
  <c r="K40" i="1"/>
  <c r="L40" i="1"/>
  <c r="M40" i="1"/>
  <c r="N40" i="1"/>
  <c r="K41" i="1"/>
  <c r="L41" i="1"/>
  <c r="M41" i="1"/>
  <c r="N41" i="1"/>
  <c r="K42" i="1"/>
  <c r="L42" i="1"/>
  <c r="M42" i="1"/>
  <c r="N42" i="1"/>
  <c r="K43" i="1"/>
  <c r="L43" i="1"/>
  <c r="M43" i="1"/>
  <c r="N43" i="1"/>
  <c r="K44" i="1"/>
  <c r="L44" i="1"/>
  <c r="M44" i="1"/>
  <c r="N44" i="1"/>
  <c r="K45" i="1"/>
  <c r="L45" i="1"/>
  <c r="M45" i="1"/>
  <c r="N45" i="1"/>
  <c r="K46" i="1"/>
  <c r="L46" i="1"/>
  <c r="M46" i="1"/>
  <c r="N46" i="1"/>
  <c r="K47" i="1"/>
  <c r="L47" i="1"/>
  <c r="M47" i="1"/>
  <c r="N47" i="1"/>
  <c r="K48" i="1"/>
  <c r="L48" i="1"/>
  <c r="M48" i="1"/>
  <c r="N48" i="1"/>
  <c r="K49" i="1"/>
  <c r="L49" i="1"/>
  <c r="M49" i="1"/>
  <c r="N49" i="1"/>
  <c r="K50" i="1"/>
  <c r="L50" i="1"/>
  <c r="M50" i="1"/>
  <c r="N50" i="1"/>
  <c r="K51" i="1"/>
  <c r="L51" i="1"/>
  <c r="M51" i="1"/>
  <c r="N51" i="1"/>
  <c r="K52" i="1"/>
  <c r="L52" i="1"/>
  <c r="M52" i="1"/>
  <c r="N52" i="1"/>
  <c r="K53" i="1"/>
  <c r="L53" i="1"/>
  <c r="M53" i="1"/>
  <c r="N53" i="1"/>
  <c r="K54" i="1"/>
  <c r="L54" i="1"/>
  <c r="M54" i="1"/>
  <c r="N54" i="1"/>
  <c r="K55" i="1"/>
  <c r="L55" i="1"/>
  <c r="M55" i="1"/>
  <c r="N55" i="1"/>
  <c r="K56" i="1"/>
  <c r="L56" i="1"/>
  <c r="M56" i="1"/>
  <c r="N56" i="1"/>
  <c r="K57" i="1"/>
  <c r="L57" i="1"/>
  <c r="M57" i="1"/>
  <c r="N57" i="1"/>
  <c r="K58" i="1"/>
  <c r="L58" i="1"/>
  <c r="M58" i="1"/>
  <c r="N58" i="1"/>
  <c r="K59" i="1"/>
  <c r="L59" i="1"/>
  <c r="M59" i="1"/>
  <c r="N59" i="1"/>
  <c r="K60" i="1"/>
  <c r="L60" i="1"/>
  <c r="M60" i="1"/>
  <c r="N60" i="1"/>
  <c r="K61" i="1"/>
  <c r="L61" i="1"/>
  <c r="M61" i="1"/>
  <c r="N61" i="1"/>
  <c r="K62" i="1"/>
  <c r="L62" i="1"/>
  <c r="M62" i="1"/>
  <c r="N62" i="1"/>
  <c r="K63" i="1"/>
  <c r="L63" i="1"/>
  <c r="M63" i="1"/>
  <c r="N63" i="1"/>
  <c r="K64" i="1"/>
  <c r="L64" i="1"/>
  <c r="M64" i="1"/>
  <c r="N64" i="1"/>
  <c r="K65" i="1"/>
  <c r="L65" i="1"/>
  <c r="M65" i="1"/>
  <c r="N65" i="1"/>
  <c r="K66" i="1"/>
  <c r="L66" i="1"/>
  <c r="M66" i="1"/>
  <c r="N66" i="1"/>
  <c r="K67" i="1"/>
  <c r="L67" i="1"/>
  <c r="M67" i="1"/>
  <c r="N67" i="1"/>
  <c r="K68" i="1"/>
  <c r="L68" i="1"/>
  <c r="M68" i="1"/>
  <c r="N68" i="1"/>
  <c r="K69" i="1"/>
  <c r="L69" i="1"/>
  <c r="M69" i="1"/>
  <c r="N69" i="1"/>
  <c r="K70" i="1"/>
  <c r="L70" i="1"/>
  <c r="M70" i="1"/>
  <c r="N70" i="1"/>
  <c r="K71" i="1"/>
  <c r="L71" i="1"/>
  <c r="M71" i="1"/>
  <c r="N71" i="1"/>
  <c r="K72" i="1"/>
  <c r="L72" i="1"/>
  <c r="M72" i="1"/>
  <c r="N72" i="1"/>
  <c r="K73" i="1"/>
  <c r="L73" i="1"/>
  <c r="M73" i="1"/>
  <c r="N73" i="1"/>
  <c r="K74" i="1"/>
  <c r="L74" i="1"/>
  <c r="M74" i="1"/>
  <c r="N74" i="1"/>
  <c r="K75" i="1"/>
  <c r="L75" i="1"/>
  <c r="M75" i="1"/>
  <c r="N75" i="1"/>
  <c r="K76" i="1"/>
  <c r="L76" i="1"/>
  <c r="M76" i="1"/>
  <c r="N76" i="1"/>
  <c r="K77" i="1"/>
  <c r="L77" i="1"/>
  <c r="M77" i="1"/>
  <c r="N77" i="1"/>
  <c r="K78" i="1"/>
  <c r="L78" i="1"/>
  <c r="M78" i="1"/>
  <c r="N78" i="1"/>
  <c r="K79" i="1"/>
  <c r="L79" i="1"/>
  <c r="M79" i="1"/>
  <c r="N79" i="1"/>
  <c r="K80" i="1"/>
  <c r="L80" i="1"/>
  <c r="M80" i="1"/>
  <c r="N80" i="1"/>
  <c r="K81" i="1"/>
  <c r="L81" i="1"/>
  <c r="M81" i="1"/>
  <c r="N81" i="1"/>
  <c r="K82" i="1"/>
  <c r="L82" i="1"/>
  <c r="M82" i="1"/>
  <c r="N82" i="1"/>
  <c r="K83" i="1"/>
  <c r="L83" i="1"/>
  <c r="M83" i="1"/>
  <c r="N83" i="1"/>
  <c r="K84" i="1"/>
  <c r="L84" i="1"/>
  <c r="M84" i="1"/>
  <c r="N84" i="1"/>
  <c r="K85" i="1"/>
  <c r="L85" i="1"/>
  <c r="M85" i="1"/>
  <c r="N85" i="1"/>
  <c r="K86" i="1"/>
  <c r="L86" i="1"/>
  <c r="M86" i="1"/>
  <c r="N86" i="1"/>
  <c r="K87" i="1"/>
  <c r="L87" i="1"/>
  <c r="M87" i="1"/>
  <c r="N87" i="1"/>
  <c r="K88" i="1"/>
  <c r="L88" i="1"/>
  <c r="M88" i="1"/>
  <c r="N88" i="1"/>
  <c r="K89" i="1"/>
  <c r="L89" i="1"/>
  <c r="M89" i="1"/>
  <c r="N89" i="1"/>
  <c r="K90" i="1"/>
  <c r="L90" i="1"/>
  <c r="M90" i="1"/>
  <c r="N90" i="1"/>
  <c r="K91" i="1"/>
  <c r="L91" i="1"/>
  <c r="M91" i="1"/>
  <c r="N91" i="1"/>
  <c r="K92" i="1"/>
  <c r="L92" i="1"/>
  <c r="M92" i="1"/>
  <c r="N92" i="1"/>
  <c r="K93" i="1"/>
  <c r="L93" i="1"/>
  <c r="M93" i="1"/>
  <c r="N93" i="1"/>
  <c r="K94" i="1"/>
  <c r="L94" i="1"/>
  <c r="M94" i="1"/>
  <c r="N94" i="1"/>
  <c r="K95" i="1"/>
  <c r="L95" i="1"/>
  <c r="M95" i="1"/>
  <c r="N95" i="1"/>
  <c r="K96" i="1"/>
  <c r="L96" i="1"/>
  <c r="M96" i="1"/>
  <c r="N96" i="1"/>
  <c r="K97" i="1"/>
  <c r="L97" i="1"/>
  <c r="M97" i="1"/>
  <c r="N97" i="1"/>
  <c r="K98" i="1"/>
  <c r="L98" i="1"/>
  <c r="M98" i="1"/>
  <c r="N98" i="1"/>
  <c r="K99" i="1"/>
  <c r="L99" i="1"/>
  <c r="M99" i="1"/>
  <c r="N99" i="1"/>
  <c r="K100" i="1"/>
  <c r="L100" i="1"/>
  <c r="M100" i="1"/>
  <c r="N100" i="1"/>
  <c r="K101" i="1"/>
  <c r="L101" i="1"/>
  <c r="M101" i="1"/>
  <c r="N101" i="1"/>
  <c r="K102" i="1"/>
  <c r="L102" i="1"/>
  <c r="M102" i="1"/>
  <c r="N102" i="1"/>
  <c r="K103" i="1"/>
  <c r="L103" i="1"/>
  <c r="M103" i="1"/>
  <c r="N103" i="1"/>
  <c r="K104" i="1"/>
  <c r="L104" i="1"/>
  <c r="M104" i="1"/>
  <c r="N104" i="1"/>
  <c r="K105" i="1"/>
  <c r="L105" i="1"/>
  <c r="M105" i="1"/>
  <c r="N105" i="1"/>
  <c r="K106" i="1"/>
  <c r="L106" i="1"/>
  <c r="M106" i="1"/>
  <c r="N106" i="1"/>
  <c r="K107" i="1"/>
  <c r="L107" i="1"/>
  <c r="M107" i="1"/>
  <c r="N107" i="1"/>
  <c r="K108" i="1"/>
  <c r="L108" i="1"/>
  <c r="M108" i="1"/>
  <c r="N108" i="1"/>
  <c r="K109" i="1"/>
  <c r="L109" i="1"/>
  <c r="M109" i="1"/>
  <c r="N109" i="1"/>
  <c r="K110" i="1"/>
  <c r="L110" i="1"/>
  <c r="M110" i="1"/>
  <c r="N110" i="1"/>
  <c r="N12" i="1"/>
  <c r="M12" i="1"/>
  <c r="L12" i="1"/>
  <c r="K12" i="1"/>
</calcChain>
</file>

<file path=xl/sharedStrings.xml><?xml version="1.0" encoding="utf-8"?>
<sst xmlns="http://schemas.openxmlformats.org/spreadsheetml/2006/main" count="606" uniqueCount="312">
  <si>
    <t>Business ID/Name:</t>
  </si>
  <si>
    <t>Energy Sector:</t>
  </si>
  <si>
    <t>Business Sector:</t>
  </si>
  <si>
    <t>Retail</t>
  </si>
  <si>
    <t>Name of Person Reporting:</t>
  </si>
  <si>
    <t>Position of Person Reporting:</t>
  </si>
  <si>
    <t>Date of Report (dd/mm/yy):</t>
  </si>
  <si>
    <t>Type:</t>
  </si>
  <si>
    <t>ERC Ref</t>
  </si>
  <si>
    <t>Regulatory Instrument
(For ESC Use Only)</t>
  </si>
  <si>
    <t>Clause Reference
(For ESC Use Only)</t>
  </si>
  <si>
    <t>Summary of Obligation
(For ESC Use Only)</t>
  </si>
  <si>
    <t>Type</t>
  </si>
  <si>
    <t>Date breach
started
dd/mm/yyyy
eg. 03/10/2007</t>
  </si>
  <si>
    <t>Date breach
ended
dd/mm/yyyy
eg. 03/10/2007</t>
  </si>
  <si>
    <t>Full Details of nature and
cause of breach</t>
  </si>
  <si>
    <t>Details of impact
of breach</t>
  </si>
  <si>
    <t>Number of customers / 
other businesses affected</t>
  </si>
  <si>
    <t>WDP or other dollar impact in total (even if reimbursed)</t>
  </si>
  <si>
    <t>Action taken / planned</t>
  </si>
  <si>
    <t>Status</t>
  </si>
  <si>
    <t>Impact
of breach</t>
  </si>
  <si>
    <t>Total dollar impact (even if reimbursed)</t>
  </si>
  <si>
    <t>Month in which
breach(es)
occurred
mmm-yy
eg. Jun-07</t>
  </si>
  <si>
    <t>Total number
of incidents
in month</t>
  </si>
  <si>
    <t>Date for Completion
of action
dd/mm/yyyy</t>
  </si>
  <si>
    <t>Energy</t>
  </si>
  <si>
    <t>Business</t>
  </si>
  <si>
    <t>Instrument</t>
  </si>
  <si>
    <t>Reference</t>
  </si>
  <si>
    <t>Brief description to the obligation</t>
  </si>
  <si>
    <t>RB0020</t>
  </si>
  <si>
    <t>Electricity</t>
  </si>
  <si>
    <t>RB0030</t>
  </si>
  <si>
    <t>RB0040</t>
  </si>
  <si>
    <t>RB0050</t>
  </si>
  <si>
    <t>RB0060</t>
  </si>
  <si>
    <t>Gas</t>
  </si>
  <si>
    <t>Compliance with reliability of supply standards; a Licensee must demonstrate how it will meet its supply obligations on a peak demand day in accordance with Commission standards. 
If a Licensee is notified by the distributor of an interruption of supply, it must use reasonable endeavours to ensure that its customers comply with any reasonable requirement set out in the notice.</t>
  </si>
  <si>
    <t>RB0100</t>
  </si>
  <si>
    <t>Electricity, Gas</t>
  </si>
  <si>
    <t>RB0110</t>
  </si>
  <si>
    <t>RB0130</t>
  </si>
  <si>
    <t>Energy Retail Code</t>
  </si>
  <si>
    <t>RB0140</t>
  </si>
  <si>
    <t>RB0141</t>
  </si>
  <si>
    <t>RB0150</t>
  </si>
  <si>
    <t>RB0160</t>
  </si>
  <si>
    <t>RB0170</t>
  </si>
  <si>
    <t>RB0180</t>
  </si>
  <si>
    <t>RB0215</t>
  </si>
  <si>
    <t>RB0220</t>
  </si>
  <si>
    <t>RB0230</t>
  </si>
  <si>
    <t>RB0250</t>
  </si>
  <si>
    <t>RB0270</t>
  </si>
  <si>
    <t>RB0300</t>
  </si>
  <si>
    <t>RB0310</t>
  </si>
  <si>
    <t>RB0320</t>
  </si>
  <si>
    <t>RB0330</t>
  </si>
  <si>
    <t>RB0340</t>
  </si>
  <si>
    <t>RB0350</t>
  </si>
  <si>
    <t>RB0355</t>
  </si>
  <si>
    <t>RB0360</t>
  </si>
  <si>
    <t>RB0370</t>
  </si>
  <si>
    <t>RB0380</t>
  </si>
  <si>
    <t>RB0410</t>
  </si>
  <si>
    <t>RB0490</t>
  </si>
  <si>
    <t>RB0500</t>
  </si>
  <si>
    <t>RB0510</t>
  </si>
  <si>
    <t>RB0520</t>
  </si>
  <si>
    <t>RB0530</t>
  </si>
  <si>
    <t>RB0540</t>
  </si>
  <si>
    <t>RB0550</t>
  </si>
  <si>
    <t>RB0560</t>
  </si>
  <si>
    <t>RB0580</t>
  </si>
  <si>
    <t>RB0620</t>
  </si>
  <si>
    <t>RB0630</t>
  </si>
  <si>
    <t>RB0640</t>
  </si>
  <si>
    <t>RB1050</t>
  </si>
  <si>
    <t>RB0740</t>
  </si>
  <si>
    <t>RB0750</t>
  </si>
  <si>
    <t>RB0770</t>
  </si>
  <si>
    <t>RB0780</t>
  </si>
  <si>
    <t>RB0800</t>
  </si>
  <si>
    <t>RB0810</t>
  </si>
  <si>
    <t>RB0820</t>
  </si>
  <si>
    <t>RB0830</t>
  </si>
  <si>
    <t>RB0840</t>
  </si>
  <si>
    <t>RB0850</t>
  </si>
  <si>
    <t>RB0860</t>
  </si>
  <si>
    <t>RB0880</t>
  </si>
  <si>
    <t>RB0890</t>
  </si>
  <si>
    <t>RB1110</t>
  </si>
  <si>
    <t>RB1200</t>
  </si>
  <si>
    <t>RB1210</t>
  </si>
  <si>
    <t>RB1220</t>
  </si>
  <si>
    <t>RB1300</t>
  </si>
  <si>
    <t>RB1320</t>
  </si>
  <si>
    <t>RB1330</t>
  </si>
  <si>
    <t>RB1350</t>
  </si>
  <si>
    <t>RB1360</t>
  </si>
  <si>
    <t>RB1370</t>
  </si>
  <si>
    <t xml:space="preserve">A price and product information statement or an Offer Summary must be in plain understandable English and comply with applicable legislation and regulation. </t>
  </si>
  <si>
    <t>Retail Licence</t>
  </si>
  <si>
    <t>Clause 6.1 &amp; 6.2 - Use of system agreements 
[Electricity only]</t>
  </si>
  <si>
    <t>A Licensee is prohibited from entering into a contract with a small customer for the sale and supply of energy that imposes an exit fee unless certain conditions are met.</t>
  </si>
  <si>
    <t>Deemed condition – section 40D EIA and section 48C GIA</t>
  </si>
  <si>
    <t>RB0051</t>
  </si>
  <si>
    <t>RB0052</t>
  </si>
  <si>
    <t>Deemed licence condition – section 23C EIA [Electricity only]</t>
  </si>
  <si>
    <t>A licensee must offer to sell electricity to a renewable energy customer at the same tariffs and on the same terms and conditions that it would offer to the customer if he or she was not a renewable energy customer.</t>
  </si>
  <si>
    <t>RB0053</t>
  </si>
  <si>
    <t>Deemed licence condition – section 46C EIA and section – Obligation to comply with Orders in Council under section 46D – AMI Tariffs Order</t>
  </si>
  <si>
    <t>Retailers’ obligations under clause 11(3)(a), (3)(b), (4) and (5) of the AMI Tariffs Order and clause 12(1), (2)(a) and (2)(b) of the AMI Tariffs Order</t>
  </si>
  <si>
    <t>RB0054</t>
  </si>
  <si>
    <t>Deemed licence condition – section 35A EIA and section 42A GIA– Licensee standing offer tariffs to be input into website</t>
  </si>
  <si>
    <t>Retailers must input standing offer tariffs into the internet site nominated by the Minister as soon as practicable after the retailer publishes those tariffs under section 35 of the EIA.</t>
  </si>
  <si>
    <t>RB0055</t>
  </si>
  <si>
    <t>Deemed licence condition – section 36A(1) EIA and section 43A GIA – Publication of tariffs, terms and conditions of sale of electricity</t>
  </si>
  <si>
    <t>Retailers must input tariffs and terms and conditions into the internet site nominated by the Minister as soon as practicable after they are published.</t>
  </si>
  <si>
    <t>RB0056</t>
  </si>
  <si>
    <t>Deemed licence condition – section 40G EIA – Obligations relating to purchase of small renewable energy generation electricity</t>
  </si>
  <si>
    <t>Retailers must input their published general renewable energy feed-in terms and conditions on the website nominated by the Minister.</t>
  </si>
  <si>
    <t>RB0057</t>
  </si>
  <si>
    <t>Licence condition requiring the licensee to comply with all applicable laws.</t>
  </si>
  <si>
    <t>Retailers must input the ESC recommended general feed-in tariff in the website nominated by the Minister as soon as a declaration made under section 40M of the EIA has been published in the Government Gazette.</t>
  </si>
  <si>
    <t>RB0101</t>
  </si>
  <si>
    <t>RB0102</t>
  </si>
  <si>
    <t xml:space="preserve">Clause 47 – Cooling off period and right of withdrawal – market retail contracts </t>
  </si>
  <si>
    <t xml:space="preserve">Retailers must include, in each market retail contract it enters into with a small customer, express provisions setting out the rights and obligations in relation to the cooling off period and right of withdrawal. </t>
  </si>
  <si>
    <t>RB0181</t>
  </si>
  <si>
    <t>Clause 70 – Termination of standard retail contracts</t>
  </si>
  <si>
    <t>Clause 71B(1) – Equitable access to Hardship Policy</t>
  </si>
  <si>
    <t>Clause 3D(1) and (2) – Record of explicit informed consent</t>
  </si>
  <si>
    <t>A retailer must create a record of each explicit informed consent required by the ERC and provided by a small customer. A retailer must retain that record for at least 2 years. The record must be in the format required by clause 3D(2) of the ERC.</t>
  </si>
  <si>
    <t>RB1201</t>
  </si>
  <si>
    <t>RB1202</t>
  </si>
  <si>
    <t>Clause 66(2) and (5) – No contact lists</t>
  </si>
  <si>
    <t>Retailers must ensure that a “no contact list” is created and maintained for its retail marketers and must not make contact with a small customer whose name is on that list.</t>
  </si>
  <si>
    <t>All other conditions of licence.</t>
  </si>
  <si>
    <t>Licence conditions</t>
  </si>
  <si>
    <t>RB1060</t>
  </si>
  <si>
    <t xml:space="preserve">The terms and conditions of supply after a last resort event. </t>
  </si>
  <si>
    <t xml:space="preserve">Clause 13.4 - Retailer of last resort (ROLR) </t>
  </si>
  <si>
    <t>Clause 1 – Marketing representatives</t>
  </si>
  <si>
    <t>RB0730</t>
  </si>
  <si>
    <t>Code of Conduct for Marketing Retail Energy In Victoria</t>
  </si>
  <si>
    <t xml:space="preserve">The retailer must publish details of the hardship policy in a form easily accessible to customers and provide details to customers and financial counsellors on request. </t>
  </si>
  <si>
    <t xml:space="preserve">Clauses 71(2) and (3) - Details of the financial hardship policy </t>
  </si>
  <si>
    <t xml:space="preserve">Clauses 15B(6) and (7) - Information and Format requirements </t>
  </si>
  <si>
    <t xml:space="preserve">A retailer must provide a customer with a written offer summary on request, when marketing and when providing any other information about the terms of a new contract. </t>
  </si>
  <si>
    <t xml:space="preserve">Clause 15C(1)- Offer summary to be provided </t>
  </si>
  <si>
    <t xml:space="preserve">Clause 15B(5) – More than one tariff applicable </t>
  </si>
  <si>
    <t xml:space="preserve">A Retailer must supply historical billing data within 10 days at request of current and previous customers free of charge, unless the information has already been provided within the previous 12 months or information is required going back more than two years. </t>
  </si>
  <si>
    <t xml:space="preserve">Schedule 1, Clause 9.4 - Historical billing information </t>
  </si>
  <si>
    <t xml:space="preserve">Clause 56 – Provision of information to customers </t>
  </si>
  <si>
    <t xml:space="preserve">On request, a retailer must de-energise a customer and finalise the account. </t>
  </si>
  <si>
    <t xml:space="preserve">Clause 118 - Request for de-energisation </t>
  </si>
  <si>
    <t xml:space="preserve">Retailer's obligations upon a request for a payment plan for a small customer who is not a residential customer. </t>
  </si>
  <si>
    <t xml:space="preserve">Clause 72(3) – Payment plans </t>
  </si>
  <si>
    <t xml:space="preserve">Rules governing different recurrent periods for bills from the retailer's usual recurrent period. </t>
  </si>
  <si>
    <t xml:space="preserve">Clause 24(2) – Frequency of bills </t>
  </si>
  <si>
    <t xml:space="preserve">Minimum notice requirements for a customer being placed on a shortened collection cycle. </t>
  </si>
  <si>
    <t xml:space="preserve">Clause 34(3) - Shortened collection cycle </t>
  </si>
  <si>
    <t xml:space="preserve">Clauses 32(5) and 35B – Payment methods and Merchant Service Fees </t>
  </si>
  <si>
    <t xml:space="preserve">Clauses 21(5) and 22 – Additional charges and proportionate billing </t>
  </si>
  <si>
    <t xml:space="preserve">Clauses 25(2) and 27(1) - Apportionment </t>
  </si>
  <si>
    <t xml:space="preserve">A retailer must prepare a bill so that a small customer can easily verify that the bill conforms to their customer retail contract. </t>
  </si>
  <si>
    <t xml:space="preserve">Clause 25(1) – Contents of bills </t>
  </si>
  <si>
    <t xml:space="preserve">A retailer must issue bills to a customer for the charging of the energy used in the delivery of bulk hot water in accordance with Schedule 6 of the Code and provide the prescribed minimum information. </t>
  </si>
  <si>
    <t xml:space="preserve">Clause 20A - Bulk hot water charging </t>
  </si>
  <si>
    <t>Form of disclosure to customers before and after contract formation.</t>
  </si>
  <si>
    <t xml:space="preserve">Clause 63(1) – Form of disclosure </t>
  </si>
  <si>
    <t xml:space="preserve">A Licensee must notify the distributor and AEMO of the Licensee’s contractual arrangements with its customers relating to interruption of supply. </t>
  </si>
  <si>
    <t xml:space="preserve">A Licensee must ensure that separate accounts are prepared for its retail business. </t>
  </si>
  <si>
    <t xml:space="preserve">Licensee must enter into an agreement with the State for the provision of community services if directed by the Secretary to the Department of Human Services. </t>
  </si>
  <si>
    <t xml:space="preserve">Licensees must notify the Commission prior to termination of arrangements with any agency where customers may pay bills. </t>
  </si>
  <si>
    <t>The obligations of a retailer to provide information to vacant energised premises.</t>
  </si>
  <si>
    <t>RB0531</t>
  </si>
  <si>
    <t xml:space="preserve">The retailer’s requirement to publish tariff information. </t>
  </si>
  <si>
    <t xml:space="preserve">Contracts with customers must be consistent with the Energy Retail Code. A Licensee cannot enter into a contract for the sale of electricity with a customer at a tariff that is different to the Licensee’s published tariffs unless the terms and conditions of the contract are materially different to those connected to the published tariff. </t>
  </si>
  <si>
    <t xml:space="preserve">Clause 7.2 – Contracts with customers </t>
  </si>
  <si>
    <t xml:space="preserve">If a Licensee is both a retailer and distributor, retail business must have UoSA with distribution business. </t>
  </si>
  <si>
    <t xml:space="preserve">Clause 6.4 – Use of system agreements </t>
  </si>
  <si>
    <t xml:space="preserve">A Licensee can only provide an ‘energy only’ contract if a customer has entered into an agreement with a distributor for distribution services. </t>
  </si>
  <si>
    <t xml:space="preserve">Clause 5 – Energy only contracts </t>
  </si>
  <si>
    <t xml:space="preserve">A Licensee must use its best endeavours to purchase or obtain a supply of gas on reasonable terms and conditions to meet its customer requirements. </t>
  </si>
  <si>
    <t xml:space="preserve">Obligation to purchase gas </t>
  </si>
  <si>
    <t>Electricity purchase arrangements [electricity]</t>
  </si>
  <si>
    <t>Times at which retailers may contact consumers, information to be provided to consumers, requirements to keep ‘no contact lists’ and observe them, requirement to observe ‘no canvassing’ signs.</t>
  </si>
  <si>
    <t>Clause 2.1 – 2.3 – Contact with consumers</t>
  </si>
  <si>
    <t>RB0113</t>
  </si>
  <si>
    <t xml:space="preserve">Details the minimum requirements for a customer’s hardship policy of a retailer. </t>
  </si>
  <si>
    <t xml:space="preserve">Clause 71B – Minimum requirements for customer hardship policy </t>
  </si>
  <si>
    <t xml:space="preserve">Clauses 15D &amp; 15E - Other requirements </t>
  </si>
  <si>
    <t xml:space="preserve">Retailers must provide a link on the home page of their internet site so that a customer can easily and logically access the retailer's price and product information statements. 
A retailer must assist the Commission to link from the Commission website to related information on the retailer's website. 
Detailed requirements for the content and format of a retailer's Price and Product Information Statement. 
An alternative format may be used with the Commission's prior approval. 
A retailer must update a price and product information statement within 5 business days of changing any information in it. </t>
  </si>
  <si>
    <t xml:space="preserve">Clauses 15B(1) to 15B(4) – Relevant published offers (price and product information statements) </t>
  </si>
  <si>
    <t>A retailer must publish its standing offer on its website and on the website nominated by the Minister.
The home page must link easily and logically to the standing offer.</t>
  </si>
  <si>
    <t xml:space="preserve">Clause 15A – Internet publication of standing offer tariffs </t>
  </si>
  <si>
    <t>Content of the information to be disclosed includes emissions calculated as specified for current period and past year, with a graph and an adequate explanation of the graph.
Format of the information to be approved by the Commission.</t>
  </si>
  <si>
    <t xml:space="preserve">Clause 25A – Greenhouse Gas Disclosure on electricity customers' bills </t>
  </si>
  <si>
    <t xml:space="preserve">Outlines the minimum requirement in relation to the terms and conditions of a market retail contract regarding complaints and dispute resolution information. 
All complaints must be handled according to the retailer's complaints and dispute resolution procedures. 
The retailer must inform the small customer of the outcome of the complaint. 
The retailer must advise the customer that the customer has a right to refer the complaint or dispute to the energy ombudsman. </t>
  </si>
  <si>
    <t xml:space="preserve">Clause 50 – Small customer complaints and dispute resolution information </t>
  </si>
  <si>
    <t xml:space="preserve">The retailer's right to apply a shortened collection cycle. </t>
  </si>
  <si>
    <t xml:space="preserve">Clause 34 – Shortened collection cycle </t>
  </si>
  <si>
    <t xml:space="preserve">The conditions under which a retailer may require and use a security deposit. </t>
  </si>
  <si>
    <t xml:space="preserve">Clauses 40 to 45 – Security deposits </t>
  </si>
  <si>
    <t xml:space="preserve">Clause 32: The pay-by date for a bill for customers on Standing Retail Contracts must not be earlier than 13 business days from the bill issue date. Clause 32: Methods by which a retailer must accept payment (SRV and MRC)
Outlines the methods for the payment of a bill by a customer that a retailer must accept. </t>
  </si>
  <si>
    <t xml:space="preserve">Clauses 26 and 32 – Pay-by date and payment methods </t>
  </si>
  <si>
    <t xml:space="preserve">The bill must be based on actual meter readings at least once every 12 months or based on estimations as per prescribed conditions. Estimated bills may be applied under a bill smoothing arrangement. </t>
  </si>
  <si>
    <t xml:space="preserve">Clauses 20, 21 and 23, - Basis for bills </t>
  </si>
  <si>
    <t xml:space="preserve">Rules governing the minimum information to be included on a customer's bill. </t>
  </si>
  <si>
    <t xml:space="preserve">Clause 25(1)(a) to (d) and (f) to (y) - Contents of bills </t>
  </si>
  <si>
    <t>A retailer must as soon as practicable (but not later than the end of the next business day) after the request for the sale of energy is properly made, forward relevant details of the customer to the distributor for the premises concerned, for the purpose of:
- updating the distributor's records, if the premises are energised; or
- arranging for the energisation of the premises by the distributor, if the premises are not energised.</t>
  </si>
  <si>
    <t xml:space="preserve">Clause 19(2) - Retailer's obligation to energise </t>
  </si>
  <si>
    <t xml:space="preserve">Retailers must develop, make and publish on its website a set of procedures detailing the retailer's, distributor's or responsible person's procedure for handling small customer complaints and dispute resolution procedures. The procedures must be reviewed regularly, kept up to date and be substantially consistent with Australian Standards. </t>
  </si>
  <si>
    <t xml:space="preserve">Clause 59A – Dispute resolution process (internal and external) </t>
  </si>
  <si>
    <t xml:space="preserve">Requirement to observe 'no canvassing' signs. </t>
  </si>
  <si>
    <t xml:space="preserve">Clause 66 – No canvassing or advertising signs </t>
  </si>
  <si>
    <t xml:space="preserve">A Licensee is obliged to provide information to customers:
-  include certain information on bills issued to customers
-  notify customers of changes to terms and conditions
-  give notice to a customer who becomes a party to a deemed contract
-  notify customers of expiry of fixed term contracts. </t>
  </si>
  <si>
    <t xml:space="preserve">Clauses 9.1 to 9.3 &amp; 9.5 - Information to customers </t>
  </si>
  <si>
    <t>Retailers must establish and abide by procedures that comply with the National Privacy Principles.</t>
  </si>
  <si>
    <t>Clause 6- Consumer information</t>
  </si>
  <si>
    <t>RB0112</t>
  </si>
  <si>
    <t xml:space="preserve">Retailer must take reasonable steps to conduct contract negotiations with a person who has the authority to enter into a contract for electricity supplied to the actual site. </t>
  </si>
  <si>
    <t>Clause 4.3 Authorised Person</t>
  </si>
  <si>
    <t>RB0111</t>
  </si>
  <si>
    <t>Retailers must not mislead consumers, provide certain information to consumers. 
The retailer's obligations in relation to the conduct of marketing representatives and the provision of offer information to consumers.</t>
  </si>
  <si>
    <t>Clause 3.2 3.6 Information &amp; Conduct</t>
  </si>
  <si>
    <t>Retailers must prepare bills to a small customer can easily verity that the bill conforms to their contract and must include the pay-by date for the bill and the bill issue date.</t>
  </si>
  <si>
    <t>Clause 25(1)(e) – Contents of bills</t>
  </si>
  <si>
    <t>RB0331</t>
  </si>
  <si>
    <t>Retailer obligations in relation to the frequency of issuing bills to customers on Standing Retail Contracts:
- Electricity - issued at least every three months
- Gas - issued at least every two months.</t>
  </si>
  <si>
    <t xml:space="preserve">Clause 24(1) – Frequency of bills </t>
  </si>
  <si>
    <t>Sets out conditions under which a retailer may recover money from a customer who has been undercharged and conditions under which the retailer must repay a customer who has been overcharged.</t>
  </si>
  <si>
    <t xml:space="preserve">Clauses 30(2) and 31(1), (2) and (3) – Undercharging and overcharging </t>
  </si>
  <si>
    <t>Retailers must obtain the explicit informed consent of a small customer for the entry by the customer into a market retail contract with the retailer.</t>
  </si>
  <si>
    <t>Clause 16(4) – Pre-contractual duty of retailers – explicit informed consent</t>
  </si>
  <si>
    <t>RB1204</t>
  </si>
  <si>
    <t>Retailers must refer a residential customer to a relevant interpreter service if a referral is necessary or appropriate to meet the reasonable needs of the customer.</t>
  </si>
  <si>
    <t>Clause 55 – Interpreter services</t>
  </si>
  <si>
    <t>RB1203</t>
  </si>
  <si>
    <t>Retailers must ensure that records are kept of all energy marketing activities carried out by it or on its behalf by retail marketers for a period of 12 months or for the period that a compliant or dispute remains unresolved, whichever is longer. Retailers must ensure that it has immediate access, or a right of immediate access, to each such record.</t>
  </si>
  <si>
    <t xml:space="preserve">Clause 68 – Record keeping </t>
  </si>
  <si>
    <t xml:space="preserve">The retailer must provide residential customers in financial hardship with equitable access to the options in their policy appropriate to their individual circumstances. </t>
  </si>
  <si>
    <t xml:space="preserve">A retailer must not submit a request for the transfer of a small customer under the relevant Retail Market Procedures unless the retailer has obtained explicit informed consent from the customer to enter into the relevant customer retail contract and the retailer has a customer retail contract in place to enable the sale of energy to the customer at their premises. </t>
  </si>
  <si>
    <t xml:space="preserve">Clause 57(1) – Customer Transfers </t>
  </si>
  <si>
    <t xml:space="preserve">Outlines the circumstances where a retailer may impose additional retail charges. </t>
  </si>
  <si>
    <t xml:space="preserve">Clause 35A – Additional retail charges </t>
  </si>
  <si>
    <t xml:space="preserve">The existence, operation and contact details of the energy ombudsman must be shown on any disconnection warning notices. </t>
  </si>
  <si>
    <t xml:space="preserve">Clause 110(2)(f) – Energy Ombudsman Victoria </t>
  </si>
  <si>
    <t xml:space="preserve">Outlines the obligations on a retailer when a customer provides a retailer with confirmation from a registered medical practitioner that a person residing at the customer's premises requires life support equipment. </t>
  </si>
  <si>
    <t xml:space="preserve">Clause 124 – life support equipment. </t>
  </si>
  <si>
    <t>When a retailer may terminate a standard retail contract.
No termination charge can be imposed.</t>
  </si>
  <si>
    <t xml:space="preserve">A retailer must give notice to a customer as soon as practicable,  and otherwise no later than the customer's next bill, of any variation to the tariff that affects the customer. </t>
  </si>
  <si>
    <t xml:space="preserve">Clauses 46(3) and 46(4)– Notice of any variation to tariffs and charges </t>
  </si>
  <si>
    <t xml:space="preserve">Retailer's obligation to arrange re-energisation of a customer's premises and timing of re-energisation. </t>
  </si>
  <si>
    <t xml:space="preserve">Clauses 121 and 122A – Re-energisation of premises </t>
  </si>
  <si>
    <t xml:space="preserve">When a retailer may not de-energise a customer's premises. </t>
  </si>
  <si>
    <t xml:space="preserve">Clauses 116 and 117 – When retailer must not arrange de-energisation </t>
  </si>
  <si>
    <t xml:space="preserve">The process which must be followed prior to de-energising of a customer's premises (other than by customer request). </t>
  </si>
  <si>
    <t xml:space="preserve">Clauses 111 to 115 - Retailer initiated de-energisation of premises </t>
  </si>
  <si>
    <t xml:space="preserve">Not to offer a supply capacity control product for any credit management purpose. </t>
  </si>
  <si>
    <t xml:space="preserve">Clause 76A - Supply capacity control product </t>
  </si>
  <si>
    <t xml:space="preserve">The retailer's  requirements when offering a payment plan. </t>
  </si>
  <si>
    <t xml:space="preserve">Clause 72 - Payment plans </t>
  </si>
  <si>
    <t xml:space="preserve">Outlines the process of assessment and assistance to domestic customers experiencing financial difficulties and recovery of debts from these customers. 
Invoking legal proceedings in relation to debt collection. </t>
  </si>
  <si>
    <t xml:space="preserve">Clause 33 &amp; 72A - Payment difficulties and debt recovery </t>
  </si>
  <si>
    <t xml:space="preserve">Retailers must provide the required information to consumers in connection with market retail contracts in the prescribed form. </t>
  </si>
  <si>
    <t xml:space="preserve">Clause 61 to 64 -– Providing information to small customers </t>
  </si>
  <si>
    <t xml:space="preserve">Designated retailers must provide certain information to consumers in connection with standard retail contracts. </t>
  </si>
  <si>
    <t xml:space="preserve">Clause 19(1) – Responsibilities of designated retailers in response to request for sale of energy </t>
  </si>
  <si>
    <t xml:space="preserve">The retailer must comply with all applicable laws </t>
  </si>
  <si>
    <t>Compliance with laws
Clause 21 [electricity]
Clause 23 [gas]</t>
  </si>
  <si>
    <t xml:space="preserve">The Licensee must sell electricity/gas at tariffs &amp; terms and conditions approved by the Commission. The Licensee must notify customers a last resort event has occurred. </t>
  </si>
  <si>
    <t>Retailer of last resort (ROLR)
Clause 12.2 &amp; 12.5 [electricity]
Clause 13.2 &amp; 13.5 [gas]</t>
  </si>
  <si>
    <t xml:space="preserve">A Licensee must offer to supply electricity to any domestic or small business customer at tariffs published by the Licensee and on terms and conditions approved by the Commission and published by the Licensee in the Government Gazette. </t>
  </si>
  <si>
    <t>Obligation to offer to sell
Clause 8.1 [electricity]
Clause 7.1 [gas]</t>
  </si>
  <si>
    <t>Clause 5.1 &amp; 5.3 - Reliability of supply 
[Gas only]</t>
  </si>
  <si>
    <t xml:space="preserve">A Licensee must have a written Use of System Agreements with each distributor in whose distribution area customers are located.
The Licensee must not unreasonably refuse a new form of DUoS from a distributor under clause 4.8 of its distribution licence. </t>
  </si>
  <si>
    <t>Licensees must be registered with AEMO as a customer under the National Electricity Code.
Licensees must have arrangements in place for the purchase of electricity. And any other necessary related authorisations, as are required if the Licensee is to be able to perform its obligations under contracts for the sale of electricity.</t>
  </si>
  <si>
    <t>Publication of tariffs
Deemed condition – s.35 EIA</t>
  </si>
  <si>
    <t>Information to deemed customer
Clause 9.6</t>
  </si>
  <si>
    <t>Payment methods [electricity]
Clause 11.2 [gas]</t>
  </si>
  <si>
    <t>Community service obligation agreements
Clause 11; [electricity]
Clause 12; [gas]</t>
  </si>
  <si>
    <t xml:space="preserve">The Licensee must submit tariffs and terms and conditions to the Commission on which it would act as a retailer of last resort and to notify and provide customers with electricity in the case of a last resort event.
Outlines the timeframe for publication of ROLR tariffs, terms and conditions. </t>
  </si>
  <si>
    <t>Retailer of last resort (ROLR) 
Clause 12.1 &amp; 12.6 [electricity] 
Clause 13.1 &amp; 13.6 [gas]</t>
  </si>
  <si>
    <t>Separate accounts 
Clause 17 [electricity]
Clause 18 [gas]</t>
  </si>
  <si>
    <t>Reliability of supply 
Clause 5.2 [gas only]</t>
  </si>
  <si>
    <t>Hot water metering 
Clause 9 [gas only]</t>
  </si>
  <si>
    <t xml:space="preserve">Provision, replacement, installation, repair and maintenance of hot water metering installation. 
Timeframe for provision of service. 
Retailer interactions. 
Commission to decide fairness and reasonableness of terms and conditions of offer. </t>
  </si>
  <si>
    <t xml:space="preserve">Retailers must include amounts billed for goods and services (other than the sale and supply of energy) in a separate bill or as a separate item in an energy bill. 
If a bill includes amounts payable for goods and services other than the sale and supply of energy, any payment made by a small customer in relation to the bill must be applied firstly in satisfaction of the charges for the sale and supply of energy unless the customer directs or another apportionment arrangement is agreed to by the customer. </t>
  </si>
  <si>
    <t>Outlines when a retailer may impose additional charges permissible for reading of previously inaccessible meter. 
Outlines the rules when a retailer wishes to proportionally bill for a period other than the usual billing cycle.</t>
  </si>
  <si>
    <t xml:space="preserve">A retailer must accept payments in advance. 
Merchant fees are only recoverable under a market retail contract. </t>
  </si>
  <si>
    <t xml:space="preserve">Retailer's obligation to: 
- publish on its website a summary of the rights, entitlements and obligations of small customers; 
- provide the information relating to the rights, entitlements and obligations as requested. </t>
  </si>
  <si>
    <t xml:space="preserve">Where the retailer cannot determine which price and product information statement applies to a customer, the retailer must either present a price and product information for one of the potentially applicable tariffs or present a price and product information statement for each of the potentially applicable tariffs. 
The retailer must electronically communicate to the customer that it is not clear which of more than one price and product information statement applies. </t>
  </si>
  <si>
    <t xml:space="preserve">Detailed requirements for the content and format of a retailer's price and product information statement. 
An alternative format may be used with the Commission's prior approval. </t>
  </si>
  <si>
    <t>Marketing representatives must receive adequate training and testing on specified matters.
Copies of training records and manuals to be retained for at least 1 year following training and made available for independent audit as required.</t>
  </si>
  <si>
    <t>Date for Completion of action
dd/mm/yy</t>
  </si>
  <si>
    <t>Being Investigated</t>
  </si>
  <si>
    <t>Being Corrected</t>
  </si>
  <si>
    <t>Complete</t>
  </si>
  <si>
    <t>Enter your details, the period you are reporting on and the name of your business in rows 2 to 8</t>
  </si>
  <si>
    <r>
      <t xml:space="preserve">Email the submission to </t>
    </r>
    <r>
      <rPr>
        <b/>
        <sz val="11"/>
        <color theme="1"/>
        <rFont val="Calibri"/>
        <family val="2"/>
        <scheme val="minor"/>
      </rPr>
      <t>compliancereporting@esc.vic.gov.au</t>
    </r>
  </si>
  <si>
    <t>Enter the date of the breach and actions taken in columns B to J</t>
  </si>
  <si>
    <t>Incomplete reports will be returned to businesses for resubmission.</t>
  </si>
  <si>
    <t>Select the reference code for the breach from the drop down list in column A. 
(A list of the breaches and codes is in the Retail Obligations tab)</t>
  </si>
  <si>
    <t>V1.0</t>
  </si>
  <si>
    <t>C/16/19412</t>
  </si>
  <si>
    <t>This template can be used for the purposes of reporting, as referred to in the interim Compliance and Performance Reporting Guideline - Version 3 as:</t>
  </si>
  <si>
    <t>● Appendix A - Template for energy retailer immediate reporting
● Appendix C - Template for energy retailer summary reporting</t>
  </si>
  <si>
    <t>Please send submissions to: compliance.reporting@esc.vic.gov.au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</si>
</sst>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3" x14ac:knownFonts="1">
    <font>
      <sz val="11"/>
      <color theme="1"/>
      <name val="Calibri"/>
      <family val="2"/>
      <scheme val="minor"/>
    </font>
    <font>
      <sz val="10"/>
      <name val="Arial"/>
      <family val="2"/>
    </font>
    <font>
      <sz val="11"/>
      <name val="Arial"/>
      <family val="2"/>
    </font>
    <font>
      <sz val="10"/>
      <color rgb="FF000000"/>
      <name val="Arial"/>
      <family val="2"/>
    </font>
    <font>
      <sz val="10"/>
      <color rgb="FF000000"/>
      <name val="Times New Roman"/>
      <family val="1"/>
    </font>
    <font>
      <b/>
      <sz val="10"/>
      <color rgb="FFFF0000"/>
      <name val="Times New Roman"/>
      <family val="1"/>
    </font>
    <font>
      <b/>
      <sz val="10"/>
      <color rgb="FF000000"/>
      <name val="Arial"/>
      <family val="2"/>
    </font>
    <font>
      <sz val="11"/>
      <color rgb="FF000000"/>
      <name val="Arial"/>
      <family val="2"/>
    </font>
    <font>
      <b/>
      <sz val="10"/>
      <name val="Arial"/>
      <family val="2"/>
    </font>
    <font>
      <b/>
      <sz val="11"/>
      <color theme="1"/>
      <name val="Calibri"/>
      <family val="2"/>
      <scheme val="minor"/>
    </font>
    <font>
      <sz val="10"/>
      <color theme="1"/>
      <name val="Calibri"/>
      <family val="2"/>
      <scheme val="minor"/>
    </font>
    <font>
      <b/>
      <sz val="10"/>
      <color theme="0"/>
      <name val="Arial"/>
      <family val="2"/>
    </font>
    <font>
      <b/>
      <sz val="12"/>
      <color rgb="FF4986A0"/>
      <name val="Arial"/>
      <family val="2"/>
    </font>
  </fonts>
  <fills count="7">
    <fill>
      <patternFill patternType="none"/>
    </fill>
    <fill>
      <patternFill patternType="gray125"/>
    </fill>
    <fill>
      <patternFill patternType="solid">
        <fgColor rgb="FFC0C0C0"/>
        <bgColor rgb="FF000000"/>
      </patternFill>
    </fill>
    <fill>
      <patternFill patternType="solid">
        <fgColor indexed="22"/>
        <bgColor indexed="64"/>
      </patternFill>
    </fill>
    <fill>
      <patternFill patternType="solid">
        <fgColor rgb="FF236192"/>
        <bgColor rgb="FF000000"/>
      </patternFill>
    </fill>
    <fill>
      <patternFill patternType="solid">
        <fgColor rgb="FF4986A0"/>
        <bgColor rgb="FF000000"/>
      </patternFill>
    </fill>
    <fill>
      <patternFill patternType="solid">
        <fgColor rgb="FF23619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rgb="FF4986A0"/>
      </right>
      <top/>
      <bottom/>
      <diagonal/>
    </border>
    <border>
      <left style="medium">
        <color rgb="FF236192"/>
      </left>
      <right/>
      <top style="medium">
        <color rgb="FF236192"/>
      </top>
      <bottom/>
      <diagonal/>
    </border>
    <border>
      <left/>
      <right/>
      <top style="medium">
        <color rgb="FF236192"/>
      </top>
      <bottom/>
      <diagonal/>
    </border>
    <border>
      <left/>
      <right style="medium">
        <color rgb="FF236192"/>
      </right>
      <top style="medium">
        <color rgb="FF236192"/>
      </top>
      <bottom style="thin">
        <color indexed="64"/>
      </bottom>
      <diagonal/>
    </border>
    <border>
      <left style="medium">
        <color rgb="FF236192"/>
      </left>
      <right/>
      <top/>
      <bottom/>
      <diagonal/>
    </border>
    <border>
      <left/>
      <right style="medium">
        <color rgb="FF236192"/>
      </right>
      <top style="thin">
        <color indexed="64"/>
      </top>
      <bottom style="thin">
        <color indexed="64"/>
      </bottom>
      <diagonal/>
    </border>
    <border>
      <left style="medium">
        <color rgb="FF236192"/>
      </left>
      <right/>
      <top/>
      <bottom style="medium">
        <color rgb="FF236192"/>
      </bottom>
      <diagonal/>
    </border>
    <border>
      <left/>
      <right/>
      <top/>
      <bottom style="medium">
        <color rgb="FF236192"/>
      </bottom>
      <diagonal/>
    </border>
    <border>
      <left/>
      <right style="medium">
        <color rgb="FF236192"/>
      </right>
      <top style="thin">
        <color indexed="64"/>
      </top>
      <bottom style="medium">
        <color rgb="FF236192"/>
      </bottom>
      <diagonal/>
    </border>
    <border>
      <left/>
      <right style="medium">
        <color rgb="FF4986A0"/>
      </right>
      <top style="medium">
        <color rgb="FF236192"/>
      </top>
      <bottom/>
      <diagonal/>
    </border>
    <border>
      <left/>
      <right style="medium">
        <color rgb="FF4986A0"/>
      </right>
      <top/>
      <bottom style="medium">
        <color rgb="FF236192"/>
      </bottom>
      <diagonal/>
    </border>
  </borders>
  <cellStyleXfs count="1">
    <xf numFmtId="0" fontId="0" fillId="0" borderId="0"/>
  </cellStyleXfs>
  <cellXfs count="58">
    <xf numFmtId="0" fontId="0" fillId="0" borderId="0" xfId="0"/>
    <xf numFmtId="0" fontId="1" fillId="0" borderId="1" xfId="0" applyFont="1" applyFill="1" applyBorder="1" applyAlignment="1" applyProtection="1">
      <alignment horizontal="left" vertical="top" wrapText="1"/>
      <protection locked="0"/>
    </xf>
    <xf numFmtId="14" fontId="7" fillId="0" borderId="1" xfId="0" applyNumberFormat="1"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164" fontId="2" fillId="0" borderId="1" xfId="0" applyNumberFormat="1" applyFont="1" applyFill="1" applyBorder="1" applyAlignment="1" applyProtection="1">
      <alignment horizontal="left" vertical="top" wrapText="1"/>
      <protection locked="0"/>
    </xf>
    <xf numFmtId="0" fontId="3" fillId="0" borderId="1" xfId="0" applyFont="1" applyFill="1" applyBorder="1" applyProtection="1">
      <protection locked="0"/>
    </xf>
    <xf numFmtId="0" fontId="8" fillId="3" borderId="1" xfId="0" applyFont="1" applyFill="1" applyBorder="1" applyAlignment="1">
      <alignment horizontal="left" vertical="top"/>
    </xf>
    <xf numFmtId="0" fontId="8" fillId="3" borderId="1" xfId="0" applyFont="1" applyFill="1" applyBorder="1" applyAlignment="1">
      <alignment horizontal="left" vertical="top" wrapText="1"/>
    </xf>
    <xf numFmtId="0" fontId="3" fillId="0" borderId="1" xfId="0" applyFont="1" applyFill="1" applyBorder="1" applyAlignment="1" applyProtection="1">
      <alignment horizontal="left" vertical="top" wrapText="1"/>
      <protection hidden="1"/>
    </xf>
    <xf numFmtId="0" fontId="0" fillId="0" borderId="0" xfId="0" applyAlignment="1">
      <alignment horizontal="left" vertical="top" wrapText="1"/>
    </xf>
    <xf numFmtId="0" fontId="0" fillId="0" borderId="0" xfId="0" applyAlignment="1">
      <alignment horizontal="left" vertical="top"/>
    </xf>
    <xf numFmtId="0" fontId="0" fillId="0" borderId="0" xfId="0" applyFill="1" applyAlignment="1">
      <alignment horizontal="left" vertical="top" wrapText="1"/>
    </xf>
    <xf numFmtId="0" fontId="3" fillId="0" borderId="1" xfId="0" applyFont="1" applyFill="1" applyBorder="1" applyAlignment="1" applyProtection="1">
      <alignment wrapText="1"/>
      <protection locked="0"/>
    </xf>
    <xf numFmtId="0" fontId="3" fillId="0" borderId="0" xfId="0" applyFont="1" applyFill="1" applyBorder="1" applyProtection="1">
      <protection locked="0"/>
    </xf>
    <xf numFmtId="0" fontId="3" fillId="0" borderId="0" xfId="0" applyNumberFormat="1" applyFont="1" applyFill="1" applyBorder="1" applyProtection="1">
      <protection locked="0"/>
    </xf>
    <xf numFmtId="0" fontId="3" fillId="0" borderId="0" xfId="0" applyFont="1" applyFill="1" applyBorder="1" applyAlignment="1" applyProtection="1">
      <alignment wrapText="1"/>
      <protection locked="0"/>
    </xf>
    <xf numFmtId="0" fontId="3" fillId="0" borderId="0" xfId="0" applyFont="1" applyFill="1" applyBorder="1" applyProtection="1">
      <protection locked="0" hidden="1"/>
    </xf>
    <xf numFmtId="0" fontId="4" fillId="0" borderId="0" xfId="0" applyFont="1" applyFill="1" applyBorder="1" applyAlignment="1" applyProtection="1">
      <protection locked="0"/>
    </xf>
    <xf numFmtId="0" fontId="3" fillId="0" borderId="0" xfId="0" applyFont="1" applyFill="1" applyBorder="1" applyAlignment="1" applyProtection="1">
      <alignment horizontal="right"/>
      <protection locked="0"/>
    </xf>
    <xf numFmtId="0" fontId="3" fillId="0" borderId="0" xfId="0" applyFont="1" applyFill="1" applyBorder="1" applyAlignment="1" applyProtection="1">
      <alignment horizontal="left"/>
      <protection locked="0"/>
    </xf>
    <xf numFmtId="0" fontId="5" fillId="0" borderId="0" xfId="0" applyFont="1" applyFill="1" applyBorder="1" applyAlignment="1" applyProtection="1">
      <protection locked="0"/>
    </xf>
    <xf numFmtId="0" fontId="6" fillId="2" borderId="1" xfId="0" applyFont="1" applyFill="1" applyBorder="1" applyAlignment="1" applyProtection="1">
      <alignment horizontal="center" wrapText="1"/>
      <protection locked="0"/>
    </xf>
    <xf numFmtId="0" fontId="6" fillId="2" borderId="1" xfId="0" applyFont="1" applyFill="1" applyBorder="1" applyAlignment="1" applyProtection="1">
      <alignment horizontal="center"/>
      <protection locked="0"/>
    </xf>
    <xf numFmtId="0" fontId="6" fillId="0" borderId="0" xfId="0" applyFont="1" applyFill="1" applyBorder="1" applyProtection="1">
      <protection locked="0" hidden="1"/>
    </xf>
    <xf numFmtId="0" fontId="6" fillId="0" borderId="0" xfId="0" applyFont="1" applyFill="1" applyBorder="1" applyProtection="1">
      <protection locked="0"/>
    </xf>
    <xf numFmtId="0" fontId="7" fillId="0" borderId="0" xfId="0" applyFont="1" applyFill="1" applyBorder="1" applyAlignment="1" applyProtection="1">
      <alignment vertical="justify" wrapText="1"/>
      <protection locked="0" hidden="1"/>
    </xf>
    <xf numFmtId="0" fontId="7" fillId="0" borderId="0" xfId="0" applyFont="1" applyFill="1" applyBorder="1" applyAlignment="1" applyProtection="1">
      <alignment vertical="justify" wrapText="1"/>
      <protection locked="0"/>
    </xf>
    <xf numFmtId="0" fontId="6" fillId="0" borderId="0" xfId="0" applyFont="1" applyFill="1" applyBorder="1" applyAlignment="1" applyProtection="1">
      <alignment horizontal="right"/>
      <protection locked="0"/>
    </xf>
    <xf numFmtId="0" fontId="0" fillId="0" borderId="0" xfId="0" applyAlignment="1">
      <alignment wrapText="1"/>
    </xf>
    <xf numFmtId="0" fontId="0" fillId="0" borderId="0" xfId="0" applyAlignment="1">
      <alignment horizontal="right" vertical="top"/>
    </xf>
    <xf numFmtId="0" fontId="10" fillId="0" borderId="0" xfId="0" applyFont="1"/>
    <xf numFmtId="14" fontId="10" fillId="0" borderId="0" xfId="0" applyNumberFormat="1" applyFont="1"/>
    <xf numFmtId="0" fontId="11" fillId="4" borderId="0" xfId="0" applyFont="1" applyFill="1" applyBorder="1" applyAlignment="1" applyProtection="1">
      <alignment horizontal="right"/>
      <protection locked="0"/>
    </xf>
    <xf numFmtId="0" fontId="12" fillId="0" borderId="0" xfId="0" applyFont="1" applyFill="1" applyBorder="1" applyProtection="1">
      <protection locked="0"/>
    </xf>
    <xf numFmtId="0" fontId="11" fillId="5" borderId="1" xfId="0" applyFont="1" applyFill="1" applyBorder="1" applyAlignment="1" applyProtection="1">
      <alignment horizontal="center" wrapText="1"/>
      <protection locked="0"/>
    </xf>
    <xf numFmtId="0" fontId="3" fillId="0" borderId="2" xfId="0" applyFont="1" applyFill="1" applyBorder="1" applyAlignment="1" applyProtection="1">
      <alignment horizontal="right"/>
      <protection locked="0"/>
    </xf>
    <xf numFmtId="0" fontId="11" fillId="6" borderId="0" xfId="0" applyFont="1" applyFill="1" applyBorder="1" applyAlignment="1" applyProtection="1">
      <alignment horizontal="right"/>
      <protection locked="0"/>
    </xf>
    <xf numFmtId="0" fontId="11" fillId="6" borderId="3" xfId="0" applyFont="1" applyFill="1" applyBorder="1" applyAlignment="1" applyProtection="1">
      <alignment horizontal="right"/>
      <protection locked="0"/>
    </xf>
    <xf numFmtId="0" fontId="11" fillId="4" borderId="4" xfId="0" applyFont="1" applyFill="1" applyBorder="1" applyAlignment="1" applyProtection="1">
      <alignment horizontal="right"/>
      <protection locked="0"/>
    </xf>
    <xf numFmtId="0" fontId="11" fillId="4" borderId="5" xfId="0" applyFont="1" applyFill="1" applyBorder="1" applyAlignment="1" applyProtection="1">
      <alignment horizontal="right"/>
      <protection locked="0"/>
    </xf>
    <xf numFmtId="0" fontId="6" fillId="0" borderId="6" xfId="0" applyFont="1" applyFill="1" applyBorder="1" applyAlignment="1" applyProtection="1">
      <alignment horizontal="left" wrapText="1"/>
      <protection locked="0"/>
    </xf>
    <xf numFmtId="0" fontId="11" fillId="4" borderId="7" xfId="0" applyFont="1" applyFill="1" applyBorder="1" applyAlignment="1" applyProtection="1">
      <alignment horizontal="right"/>
      <protection locked="0"/>
    </xf>
    <xf numFmtId="0" fontId="6" fillId="0" borderId="8" xfId="0" applyFont="1" applyFill="1" applyBorder="1" applyAlignment="1" applyProtection="1">
      <alignment horizontal="left" wrapText="1"/>
      <protection locked="0"/>
    </xf>
    <xf numFmtId="0" fontId="11" fillId="4" borderId="9" xfId="0" applyFont="1" applyFill="1" applyBorder="1" applyAlignment="1" applyProtection="1">
      <alignment horizontal="right"/>
      <protection locked="0"/>
    </xf>
    <xf numFmtId="0" fontId="11" fillId="4" borderId="10" xfId="0" applyFont="1" applyFill="1" applyBorder="1" applyAlignment="1" applyProtection="1">
      <alignment horizontal="right"/>
      <protection locked="0"/>
    </xf>
    <xf numFmtId="0" fontId="6" fillId="0" borderId="11" xfId="0" applyFont="1" applyFill="1" applyBorder="1" applyAlignment="1" applyProtection="1">
      <alignment horizontal="left" wrapText="1"/>
      <protection locked="0"/>
    </xf>
    <xf numFmtId="0" fontId="11" fillId="6" borderId="4" xfId="0" applyFont="1" applyFill="1" applyBorder="1" applyAlignment="1" applyProtection="1">
      <alignment horizontal="right"/>
      <protection locked="0"/>
    </xf>
    <xf numFmtId="0" fontId="11" fillId="6" borderId="12" xfId="0" applyFont="1" applyFill="1" applyBorder="1" applyAlignment="1" applyProtection="1">
      <alignment horizontal="right"/>
      <protection locked="0"/>
    </xf>
    <xf numFmtId="0" fontId="6" fillId="0" borderId="6" xfId="0" applyFont="1" applyFill="1" applyBorder="1" applyAlignment="1" applyProtection="1">
      <alignment horizontal="center" wrapText="1"/>
      <protection locked="0"/>
    </xf>
    <xf numFmtId="0" fontId="11" fillId="6" borderId="7" xfId="0" applyFont="1" applyFill="1" applyBorder="1" applyAlignment="1" applyProtection="1">
      <alignment horizontal="right"/>
      <protection locked="0"/>
    </xf>
    <xf numFmtId="0" fontId="6" fillId="0" borderId="8" xfId="0" applyFont="1" applyFill="1" applyBorder="1" applyAlignment="1" applyProtection="1">
      <alignment horizontal="center" wrapText="1"/>
      <protection locked="0"/>
    </xf>
    <xf numFmtId="0" fontId="11" fillId="6" borderId="9" xfId="0" applyFont="1" applyFill="1" applyBorder="1" applyAlignment="1" applyProtection="1">
      <alignment horizontal="right"/>
      <protection locked="0"/>
    </xf>
    <xf numFmtId="0" fontId="11" fillId="6" borderId="13" xfId="0" applyFont="1" applyFill="1" applyBorder="1" applyAlignment="1" applyProtection="1">
      <alignment horizontal="right"/>
      <protection locked="0"/>
    </xf>
    <xf numFmtId="0" fontId="6" fillId="0" borderId="11" xfId="0" applyFont="1" applyFill="1" applyBorder="1" applyAlignment="1" applyProtection="1">
      <alignment horizontal="center" wrapText="1"/>
      <protection locked="0"/>
    </xf>
    <xf numFmtId="0" fontId="6" fillId="0" borderId="2" xfId="0" applyFont="1" applyFill="1" applyBorder="1" applyAlignment="1" applyProtection="1">
      <alignment horizontal="left" wrapText="1"/>
      <protection locked="0"/>
    </xf>
    <xf numFmtId="0" fontId="11" fillId="6" borderId="5" xfId="0" applyFont="1" applyFill="1" applyBorder="1" applyAlignment="1" applyProtection="1">
      <alignment horizontal="right"/>
      <protection locked="0"/>
    </xf>
    <xf numFmtId="0" fontId="11" fillId="6" borderId="10" xfId="0" applyFont="1" applyFill="1" applyBorder="1" applyAlignment="1" applyProtection="1">
      <alignment horizontal="right"/>
      <protection locked="0"/>
    </xf>
  </cellXfs>
  <cellStyles count="1">
    <cellStyle name="Normal" xfId="0" builtinId="0"/>
  </cellStyles>
  <dxfs count="4">
    <dxf>
      <fill>
        <patternFill>
          <bgColor rgb="FFFFFFCC"/>
        </patternFill>
      </fill>
    </dxf>
    <dxf>
      <font>
        <b/>
        <i val="0"/>
        <condense val="0"/>
        <extend val="0"/>
        <color rgb="FFFF0000"/>
      </font>
      <fill>
        <patternFill>
          <bgColor rgb="FFFFFF00"/>
        </patternFill>
      </fill>
    </dxf>
    <dxf>
      <font>
        <b/>
        <i val="0"/>
        <condense val="0"/>
        <extend val="0"/>
        <color rgb="FFFF0000"/>
      </font>
      <fill>
        <patternFill>
          <bgColor rgb="FFFFFF00"/>
        </patternFill>
      </fill>
    </dxf>
    <dxf>
      <font>
        <b/>
        <i val="0"/>
        <condense val="0"/>
        <extend val="0"/>
        <color rgb="FFFF0000"/>
      </font>
      <fill>
        <patternFill>
          <bgColor rgb="FFFFFF00"/>
        </patternFill>
      </fill>
    </dxf>
  </dxfs>
  <tableStyles count="0" defaultTableStyle="TableStyleMedium2" defaultPivotStyle="PivotStyleLight16"/>
  <colors>
    <mruColors>
      <color rgb="FF4986A0"/>
      <color rgb="FF236192"/>
      <color rgb="FF215968"/>
      <color rgb="FFC6D9F1"/>
      <color rgb="FF31859C"/>
      <color rgb="FFDAF6F3"/>
      <color rgb="FFFFFFCC"/>
      <color rgb="FFCCFFCC"/>
      <color rgb="FFFF33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0</xdr:row>
      <xdr:rowOff>123824</xdr:rowOff>
    </xdr:from>
    <xdr:to>
      <xdr:col>2</xdr:col>
      <xdr:colOff>5734050</xdr:colOff>
      <xdr:row>9</xdr:row>
      <xdr:rowOff>184149</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700" y="123824"/>
          <a:ext cx="5648325" cy="17748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148166</xdr:colOff>
      <xdr:row>1</xdr:row>
      <xdr:rowOff>10583</xdr:rowOff>
    </xdr:from>
    <xdr:to>
      <xdr:col>7</xdr:col>
      <xdr:colOff>5926</xdr:colOff>
      <xdr:row>9</xdr:row>
      <xdr:rowOff>206374</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99249" y="179916"/>
          <a:ext cx="5731510" cy="18891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137582</xdr:colOff>
      <xdr:row>1</xdr:row>
      <xdr:rowOff>10583</xdr:rowOff>
    </xdr:from>
    <xdr:to>
      <xdr:col>6</xdr:col>
      <xdr:colOff>1244175</xdr:colOff>
      <xdr:row>9</xdr:row>
      <xdr:rowOff>206374</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88665" y="179916"/>
          <a:ext cx="5731510" cy="18891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158750</xdr:colOff>
      <xdr:row>1</xdr:row>
      <xdr:rowOff>0</xdr:rowOff>
    </xdr:from>
    <xdr:to>
      <xdr:col>7</xdr:col>
      <xdr:colOff>5927</xdr:colOff>
      <xdr:row>9</xdr:row>
      <xdr:rowOff>195791</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0" y="158750"/>
          <a:ext cx="5731510" cy="18891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heehan/Desktop/SS%20-%20Revised%20compliance%20reporting%20template%20%202013-14%20-%20201408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 1"/>
      <sheetName val="Type 2"/>
      <sheetName val="Type 3"/>
      <sheetName val="Other Lists"/>
      <sheetName val="Retail Obligations"/>
    </sheetNames>
    <sheetDataSet>
      <sheetData sheetId="0" refreshError="1"/>
      <sheetData sheetId="1" refreshError="1"/>
      <sheetData sheetId="2" refreshError="1"/>
      <sheetData sheetId="3">
        <row r="2">
          <cell r="C2" t="str">
            <v>AGL Sales Pty Ltd</v>
          </cell>
        </row>
        <row r="3">
          <cell r="C3" t="str">
            <v>Alinta Energy Retail Sales Pty Ltd</v>
          </cell>
        </row>
        <row r="4">
          <cell r="C4" t="str">
            <v>Australian Power &amp; Gas Pty Ltd</v>
          </cell>
        </row>
        <row r="5">
          <cell r="C5" t="str">
            <v xml:space="preserve">Blue NRG Pty Ltd </v>
          </cell>
        </row>
        <row r="6">
          <cell r="C6" t="str">
            <v>Click Energy Pty Ltd</v>
          </cell>
        </row>
        <row r="7">
          <cell r="C7" t="str">
            <v>Cogent Energy Pty Ltd</v>
          </cell>
        </row>
        <row r="8">
          <cell r="C8" t="str">
            <v>Diamond Energy Pty Ltd</v>
          </cell>
        </row>
        <row r="9">
          <cell r="C9" t="str">
            <v>Dodo Power &amp; Gas Pty Ltd</v>
          </cell>
        </row>
        <row r="10">
          <cell r="C10" t="str">
            <v xml:space="preserve">EnergyAustralia Pty Ltd </v>
          </cell>
        </row>
        <row r="11">
          <cell r="C11" t="str">
            <v>Energytime Pty Ltd (t/a People Energy)</v>
          </cell>
        </row>
        <row r="12">
          <cell r="C12" t="str">
            <v>Energy Brix Australia Corporation Pty Ltd</v>
          </cell>
        </row>
        <row r="13">
          <cell r="C13" t="str">
            <v>ERM Power Retail Pty Ltd</v>
          </cell>
        </row>
        <row r="14">
          <cell r="C14" t="str">
            <v>GoEnergy Pty Ltd</v>
          </cell>
        </row>
        <row r="15">
          <cell r="C15" t="str">
            <v>Lumo Energy Australia Pty Ltd</v>
          </cell>
        </row>
        <row r="16">
          <cell r="C16" t="str">
            <v>Momentum Energy Pty Ltd</v>
          </cell>
        </row>
        <row r="17">
          <cell r="C17" t="str">
            <v>Neighbourhood Energy Pty Ltd</v>
          </cell>
        </row>
        <row r="18">
          <cell r="C18" t="str">
            <v xml:space="preserve">Origin Energy Electricity Limited   </v>
          </cell>
        </row>
        <row r="19">
          <cell r="C19" t="str">
            <v>Origin Energy Retail Limited Mildura</v>
          </cell>
        </row>
        <row r="20">
          <cell r="C20" t="str">
            <v>Origin Energy (Vic) Pty Ltd</v>
          </cell>
        </row>
        <row r="21">
          <cell r="C21" t="str">
            <v>OzGen Retail Pty Ltd</v>
          </cell>
        </row>
        <row r="22">
          <cell r="C22" t="str">
            <v>Powershop Australia</v>
          </cell>
        </row>
        <row r="23">
          <cell r="C23" t="str">
            <v>Red Energy Pty Ltd</v>
          </cell>
        </row>
        <row r="24">
          <cell r="C24" t="str">
            <v>Simply Energy</v>
          </cell>
        </row>
        <row r="25">
          <cell r="C25" t="str">
            <v>Sun Retail Pty Ltd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election activeCell="C18" sqref="C18"/>
    </sheetView>
  </sheetViews>
  <sheetFormatPr defaultRowHeight="15" x14ac:dyDescent="0.25"/>
  <cols>
    <col min="2" max="2" width="10.7109375" bestFit="1" customWidth="1"/>
    <col min="3" max="3" width="87.28515625" bestFit="1" customWidth="1"/>
  </cols>
  <sheetData>
    <row r="1" spans="1:3" x14ac:dyDescent="0.25">
      <c r="A1" s="31" t="s">
        <v>307</v>
      </c>
      <c r="B1" s="32">
        <v>42635</v>
      </c>
    </row>
    <row r="2" spans="1:3" x14ac:dyDescent="0.25">
      <c r="A2" s="31" t="s">
        <v>308</v>
      </c>
      <c r="B2" s="31"/>
    </row>
    <row r="11" spans="1:3" x14ac:dyDescent="0.25">
      <c r="B11" s="30">
        <v>1</v>
      </c>
      <c r="C11" s="29" t="s">
        <v>302</v>
      </c>
    </row>
    <row r="12" spans="1:3" ht="30" x14ac:dyDescent="0.25">
      <c r="B12" s="30">
        <v>2</v>
      </c>
      <c r="C12" s="29" t="s">
        <v>306</v>
      </c>
    </row>
    <row r="13" spans="1:3" x14ac:dyDescent="0.25">
      <c r="B13" s="30">
        <v>3</v>
      </c>
      <c r="C13" s="29" t="s">
        <v>304</v>
      </c>
    </row>
    <row r="14" spans="1:3" x14ac:dyDescent="0.25">
      <c r="B14" s="30">
        <v>4</v>
      </c>
      <c r="C14" s="29" t="s">
        <v>303</v>
      </c>
    </row>
    <row r="15" spans="1:3" x14ac:dyDescent="0.25">
      <c r="B15" s="30">
        <v>5</v>
      </c>
      <c r="C15" s="29" t="s">
        <v>305</v>
      </c>
    </row>
    <row r="17" spans="3:3" ht="30" x14ac:dyDescent="0.25">
      <c r="C17" s="29" t="s">
        <v>309</v>
      </c>
    </row>
    <row r="18" spans="3:3" ht="30" x14ac:dyDescent="0.25">
      <c r="C18" s="29" t="s">
        <v>310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10"/>
  <sheetViews>
    <sheetView showGridLines="0" tabSelected="1" zoomScale="90" zoomScaleNormal="90" workbookViewId="0">
      <pane xSplit="1" ySplit="11" topLeftCell="B12" activePane="bottomRight" state="frozen"/>
      <selection pane="topRight" activeCell="B1" sqref="B1"/>
      <selection pane="bottomLeft" activeCell="A12" sqref="A12"/>
      <selection pane="bottomRight" activeCell="B13" sqref="B13"/>
    </sheetView>
  </sheetViews>
  <sheetFormatPr defaultColWidth="9.140625" defaultRowHeight="12.75" x14ac:dyDescent="0.2"/>
  <cols>
    <col min="1" max="1" width="11.7109375" style="14" customWidth="1"/>
    <col min="2" max="3" width="15.28515625" style="14" customWidth="1"/>
    <col min="4" max="4" width="56" style="14" customWidth="1"/>
    <col min="5" max="5" width="50.5703125" style="14" customWidth="1"/>
    <col min="6" max="7" width="18.7109375" style="15" customWidth="1"/>
    <col min="8" max="8" width="50.85546875" style="14" customWidth="1"/>
    <col min="9" max="9" width="13.140625" style="14" customWidth="1"/>
    <col min="10" max="10" width="12.28515625" style="14" customWidth="1"/>
    <col min="11" max="11" width="22.42578125" style="16" bestFit="1" customWidth="1"/>
    <col min="12" max="12" width="19.28515625" style="14" bestFit="1" customWidth="1"/>
    <col min="13" max="13" width="53.140625" style="14" customWidth="1"/>
    <col min="14" max="14" width="5.7109375" style="14" bestFit="1" customWidth="1"/>
    <col min="15" max="18" width="9.140625" style="17"/>
    <col min="19" max="19" width="30.5703125" style="17" customWidth="1"/>
    <col min="20" max="20" width="31.7109375" style="17" hidden="1" customWidth="1"/>
    <col min="21" max="21" width="30.5703125" style="17" customWidth="1"/>
    <col min="22" max="61" width="9.140625" style="17"/>
    <col min="62" max="16384" width="9.140625" style="14"/>
  </cols>
  <sheetData>
    <row r="1" spans="1:61" ht="13.5" thickBot="1" x14ac:dyDescent="0.25"/>
    <row r="2" spans="1:61" ht="16.5" customHeight="1" x14ac:dyDescent="0.2">
      <c r="B2" s="39"/>
      <c r="C2" s="40" t="s">
        <v>0</v>
      </c>
      <c r="D2" s="41"/>
      <c r="G2" s="18"/>
    </row>
    <row r="3" spans="1:61" ht="16.5" customHeight="1" x14ac:dyDescent="0.25">
      <c r="B3" s="42"/>
      <c r="C3" s="33" t="s">
        <v>1</v>
      </c>
      <c r="D3" s="43"/>
      <c r="E3" s="28"/>
      <c r="F3" s="25"/>
      <c r="G3" s="14"/>
      <c r="H3"/>
    </row>
    <row r="4" spans="1:61" ht="16.5" customHeight="1" thickBot="1" x14ac:dyDescent="0.25">
      <c r="B4" s="44"/>
      <c r="C4" s="45" t="s">
        <v>2</v>
      </c>
      <c r="D4" s="46"/>
      <c r="G4" s="18"/>
    </row>
    <row r="5" spans="1:61" ht="16.5" customHeight="1" thickBot="1" x14ac:dyDescent="0.25">
      <c r="C5" s="19"/>
      <c r="D5" s="20"/>
      <c r="G5" s="18"/>
    </row>
    <row r="6" spans="1:61" ht="16.5" customHeight="1" x14ac:dyDescent="0.2">
      <c r="B6" s="39"/>
      <c r="C6" s="40" t="s">
        <v>4</v>
      </c>
      <c r="D6" s="41"/>
      <c r="G6" s="21"/>
    </row>
    <row r="7" spans="1:61" ht="16.5" customHeight="1" x14ac:dyDescent="0.2">
      <c r="B7" s="42"/>
      <c r="C7" s="33" t="s">
        <v>5</v>
      </c>
      <c r="D7" s="43"/>
      <c r="G7" s="18"/>
    </row>
    <row r="8" spans="1:61" ht="16.5" customHeight="1" x14ac:dyDescent="0.2">
      <c r="B8" s="42"/>
      <c r="C8" s="33" t="s">
        <v>6</v>
      </c>
      <c r="D8" s="43"/>
      <c r="G8" s="18"/>
    </row>
    <row r="9" spans="1:61" ht="16.5" customHeight="1" thickBot="1" x14ac:dyDescent="0.25">
      <c r="B9" s="44"/>
      <c r="C9" s="45" t="s">
        <v>7</v>
      </c>
      <c r="D9" s="46">
        <v>1</v>
      </c>
    </row>
    <row r="10" spans="1:61" ht="16.5" customHeight="1" x14ac:dyDescent="0.25">
      <c r="B10" s="34" t="s">
        <v>311</v>
      </c>
    </row>
    <row r="11" spans="1:61" s="25" customFormat="1" ht="69.75" customHeight="1" x14ac:dyDescent="0.2">
      <c r="A11" s="35" t="s">
        <v>8</v>
      </c>
      <c r="B11" s="35" t="s">
        <v>13</v>
      </c>
      <c r="C11" s="35" t="s">
        <v>14</v>
      </c>
      <c r="D11" s="35" t="s">
        <v>15</v>
      </c>
      <c r="E11" s="35" t="s">
        <v>16</v>
      </c>
      <c r="F11" s="35" t="s">
        <v>17</v>
      </c>
      <c r="G11" s="35" t="s">
        <v>18</v>
      </c>
      <c r="H11" s="35" t="s">
        <v>19</v>
      </c>
      <c r="I11" s="35" t="s">
        <v>298</v>
      </c>
      <c r="J11" s="35" t="s">
        <v>20</v>
      </c>
      <c r="K11" s="22" t="s">
        <v>9</v>
      </c>
      <c r="L11" s="22" t="s">
        <v>10</v>
      </c>
      <c r="M11" s="22" t="s">
        <v>11</v>
      </c>
      <c r="N11" s="23" t="s">
        <v>12</v>
      </c>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row>
    <row r="12" spans="1:61" s="27" customFormat="1" ht="15" customHeight="1" x14ac:dyDescent="0.2">
      <c r="A12" s="1"/>
      <c r="B12" s="2"/>
      <c r="C12" s="2"/>
      <c r="D12" s="6"/>
      <c r="E12" s="4"/>
      <c r="F12" s="3"/>
      <c r="G12" s="5"/>
      <c r="H12" s="3"/>
      <c r="I12" s="2"/>
      <c r="J12" s="3"/>
      <c r="K12" s="9" t="str">
        <f>IF(ISBLANK($A12),"",VLOOKUP($A12,'Retail Obligations'!$A$1:$G$89,4,FALSE))</f>
        <v/>
      </c>
      <c r="L12" s="9" t="str">
        <f>IF(ISBLANK($A12),"",VLOOKUP($A12,'Retail Obligations'!$A$1:$G$89,5,FALSE))</f>
        <v/>
      </c>
      <c r="M12" s="9" t="str">
        <f>IF(ISBLANK($A12),"",VLOOKUP($A12,'Retail Obligations'!$A$1:$G$89,6,FALSE))</f>
        <v/>
      </c>
      <c r="N12" s="9" t="str">
        <f>IF(ISBLANK($A12),"",VLOOKUP($A12,'Retail Obligations'!$A$1:$G$89,7,FALSE))</f>
        <v/>
      </c>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row>
    <row r="13" spans="1:61" s="27" customFormat="1" ht="15" customHeight="1" x14ac:dyDescent="0.2">
      <c r="A13" s="1"/>
      <c r="B13" s="2"/>
      <c r="C13" s="2"/>
      <c r="D13" s="6"/>
      <c r="E13" s="3"/>
      <c r="F13" s="3"/>
      <c r="G13" s="5"/>
      <c r="H13" s="3"/>
      <c r="I13" s="2"/>
      <c r="J13" s="3"/>
      <c r="K13" s="9" t="str">
        <f>IF(ISBLANK($A13),"",VLOOKUP($A13,'Retail Obligations'!$A$1:$G$89,4,FALSE))</f>
        <v/>
      </c>
      <c r="L13" s="9" t="str">
        <f>IF(ISBLANK($A13),"",VLOOKUP($A13,'Retail Obligations'!$A$1:$G$89,5,FALSE))</f>
        <v/>
      </c>
      <c r="M13" s="9" t="str">
        <f>IF(ISBLANK($A13),"",VLOOKUP($A13,'Retail Obligations'!$A$1:$G$89,6,FALSE))</f>
        <v/>
      </c>
      <c r="N13" s="9" t="str">
        <f>IF(ISBLANK($A13),"",VLOOKUP($A13,'Retail Obligations'!$A$1:$G$89,7,FALSE))</f>
        <v/>
      </c>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row>
    <row r="14" spans="1:61" s="27" customFormat="1" ht="15" customHeight="1" x14ac:dyDescent="0.2">
      <c r="A14" s="1"/>
      <c r="B14" s="2"/>
      <c r="C14" s="2"/>
      <c r="D14" s="3"/>
      <c r="E14" s="14"/>
      <c r="F14" s="3"/>
      <c r="G14" s="5"/>
      <c r="H14" s="3"/>
      <c r="I14" s="2"/>
      <c r="J14" s="3"/>
      <c r="K14" s="9" t="str">
        <f>IF(ISBLANK($A14),"",VLOOKUP($A14,'Retail Obligations'!$A$1:$G$89,4,FALSE))</f>
        <v/>
      </c>
      <c r="L14" s="9" t="str">
        <f>IF(ISBLANK($A14),"",VLOOKUP($A14,'Retail Obligations'!$A$1:$G$89,5,FALSE))</f>
        <v/>
      </c>
      <c r="M14" s="9" t="str">
        <f>IF(ISBLANK($A14),"",VLOOKUP($A14,'Retail Obligations'!$A$1:$G$89,6,FALSE))</f>
        <v/>
      </c>
      <c r="N14" s="9" t="str">
        <f>IF(ISBLANK($A14),"",VLOOKUP($A14,'Retail Obligations'!$A$1:$G$89,7,FALSE))</f>
        <v/>
      </c>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row>
    <row r="15" spans="1:61" s="27" customFormat="1" ht="15" customHeight="1" x14ac:dyDescent="0.25">
      <c r="A15" s="1"/>
      <c r="B15" s="2"/>
      <c r="C15" s="2"/>
      <c r="D15" s="3"/>
      <c r="E15" s="4"/>
      <c r="F15" s="3"/>
      <c r="G15" s="5"/>
      <c r="H15" s="3"/>
      <c r="I15" s="2"/>
      <c r="J15" s="3"/>
      <c r="K15" s="9" t="str">
        <f>IF(ISBLANK($A15),"",VLOOKUP($A15,'Retail Obligations'!$A$1:$G$89,4,FALSE))</f>
        <v/>
      </c>
      <c r="L15" s="9" t="str">
        <f>IF(ISBLANK($A15),"",VLOOKUP($A15,'Retail Obligations'!$A$1:$G$89,5,FALSE))</f>
        <v/>
      </c>
      <c r="M15" s="9" t="str">
        <f>IF(ISBLANK($A15),"",VLOOKUP($A15,'Retail Obligations'!$A$1:$G$89,6,FALSE))</f>
        <v/>
      </c>
      <c r="N15" s="9" t="str">
        <f>IF(ISBLANK($A15),"",VLOOKUP($A15,'Retail Obligations'!$A$1:$G$89,7,FALSE))</f>
        <v/>
      </c>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row>
    <row r="16" spans="1:61" ht="15" customHeight="1" x14ac:dyDescent="0.2">
      <c r="A16" s="1"/>
      <c r="B16" s="13"/>
      <c r="C16" s="13"/>
      <c r="D16" s="13"/>
      <c r="E16" s="13"/>
      <c r="F16" s="13"/>
      <c r="G16" s="13"/>
      <c r="H16" s="13"/>
      <c r="I16" s="13"/>
      <c r="J16" s="13"/>
      <c r="K16" s="9" t="str">
        <f>IF(ISBLANK($A16),"",VLOOKUP($A16,'Retail Obligations'!$A$1:$G$89,4,FALSE))</f>
        <v/>
      </c>
      <c r="L16" s="9" t="str">
        <f>IF(ISBLANK($A16),"",VLOOKUP($A16,'Retail Obligations'!$A$1:$G$89,5,FALSE))</f>
        <v/>
      </c>
      <c r="M16" s="9" t="str">
        <f>IF(ISBLANK($A16),"",VLOOKUP($A16,'Retail Obligations'!$A$1:$G$89,6,FALSE))</f>
        <v/>
      </c>
      <c r="N16" s="9" t="str">
        <f>IF(ISBLANK($A16),"",VLOOKUP($A16,'Retail Obligations'!$A$1:$G$89,7,FALSE))</f>
        <v/>
      </c>
      <c r="BC16" s="14"/>
      <c r="BD16" s="14"/>
      <c r="BE16" s="14"/>
      <c r="BF16" s="14"/>
      <c r="BG16" s="14"/>
      <c r="BH16" s="14"/>
      <c r="BI16" s="14"/>
    </row>
    <row r="17" spans="1:61" ht="15" customHeight="1" x14ac:dyDescent="0.2">
      <c r="A17" s="1"/>
      <c r="B17" s="13"/>
      <c r="C17" s="13"/>
      <c r="D17" s="13"/>
      <c r="E17" s="13"/>
      <c r="F17" s="13"/>
      <c r="G17" s="13"/>
      <c r="H17" s="13"/>
      <c r="I17" s="13"/>
      <c r="J17" s="13"/>
      <c r="K17" s="9" t="str">
        <f>IF(ISBLANK($A17),"",VLOOKUP($A17,'Retail Obligations'!$A$1:$G$89,4,FALSE))</f>
        <v/>
      </c>
      <c r="L17" s="9" t="str">
        <f>IF(ISBLANK($A17),"",VLOOKUP($A17,'Retail Obligations'!$A$1:$G$89,5,FALSE))</f>
        <v/>
      </c>
      <c r="M17" s="9" t="str">
        <f>IF(ISBLANK($A17),"",VLOOKUP($A17,'Retail Obligations'!$A$1:$G$89,6,FALSE))</f>
        <v/>
      </c>
      <c r="N17" s="9" t="str">
        <f>IF(ISBLANK($A17),"",VLOOKUP($A17,'Retail Obligations'!$A$1:$G$89,7,FALSE))</f>
        <v/>
      </c>
      <c r="BC17" s="14"/>
      <c r="BD17" s="14"/>
      <c r="BE17" s="14"/>
      <c r="BF17" s="14"/>
      <c r="BG17" s="14"/>
      <c r="BH17" s="14"/>
      <c r="BI17" s="14"/>
    </row>
    <row r="18" spans="1:61" ht="15" customHeight="1" x14ac:dyDescent="0.2">
      <c r="A18" s="1"/>
      <c r="B18" s="13"/>
      <c r="C18" s="13"/>
      <c r="D18" s="13"/>
      <c r="E18" s="13"/>
      <c r="F18" s="13"/>
      <c r="G18" s="13"/>
      <c r="H18" s="13"/>
      <c r="I18" s="13"/>
      <c r="J18" s="13"/>
      <c r="K18" s="9" t="str">
        <f>IF(ISBLANK($A18),"",VLOOKUP($A18,'Retail Obligations'!$A$1:$G$89,4,FALSE))</f>
        <v/>
      </c>
      <c r="L18" s="9" t="str">
        <f>IF(ISBLANK($A18),"",VLOOKUP($A18,'Retail Obligations'!$A$1:$G$89,5,FALSE))</f>
        <v/>
      </c>
      <c r="M18" s="9" t="str">
        <f>IF(ISBLANK($A18),"",VLOOKUP($A18,'Retail Obligations'!$A$1:$G$89,6,FALSE))</f>
        <v/>
      </c>
      <c r="N18" s="9" t="str">
        <f>IF(ISBLANK($A18),"",VLOOKUP($A18,'Retail Obligations'!$A$1:$G$89,7,FALSE))</f>
        <v/>
      </c>
      <c r="BC18" s="14"/>
      <c r="BD18" s="14"/>
      <c r="BE18" s="14"/>
      <c r="BF18" s="14"/>
      <c r="BG18" s="14"/>
      <c r="BH18" s="14"/>
      <c r="BI18" s="14"/>
    </row>
    <row r="19" spans="1:61" ht="15" customHeight="1" x14ac:dyDescent="0.2">
      <c r="A19" s="1"/>
      <c r="B19" s="13"/>
      <c r="C19" s="13"/>
      <c r="D19" s="13"/>
      <c r="E19" s="13"/>
      <c r="F19" s="13"/>
      <c r="G19" s="13"/>
      <c r="H19" s="13"/>
      <c r="I19" s="13"/>
      <c r="J19" s="13"/>
      <c r="K19" s="9" t="str">
        <f>IF(ISBLANK($A19),"",VLOOKUP($A19,'Retail Obligations'!$A$1:$G$89,4,FALSE))</f>
        <v/>
      </c>
      <c r="L19" s="9" t="str">
        <f>IF(ISBLANK($A19),"",VLOOKUP($A19,'Retail Obligations'!$A$1:$G$89,5,FALSE))</f>
        <v/>
      </c>
      <c r="M19" s="9" t="str">
        <f>IF(ISBLANK($A19),"",VLOOKUP($A19,'Retail Obligations'!$A$1:$G$89,6,FALSE))</f>
        <v/>
      </c>
      <c r="N19" s="9" t="str">
        <f>IF(ISBLANK($A19),"",VLOOKUP($A19,'Retail Obligations'!$A$1:$G$89,7,FALSE))</f>
        <v/>
      </c>
      <c r="BC19" s="14"/>
      <c r="BD19" s="14"/>
      <c r="BE19" s="14"/>
      <c r="BF19" s="14"/>
      <c r="BG19" s="14"/>
      <c r="BH19" s="14"/>
      <c r="BI19" s="14"/>
    </row>
    <row r="20" spans="1:61" ht="15" customHeight="1" x14ac:dyDescent="0.2">
      <c r="A20" s="1"/>
      <c r="B20" s="13"/>
      <c r="C20" s="13"/>
      <c r="D20" s="13"/>
      <c r="E20" s="13"/>
      <c r="F20" s="13"/>
      <c r="G20" s="13"/>
      <c r="H20" s="13"/>
      <c r="I20" s="13"/>
      <c r="J20" s="13"/>
      <c r="K20" s="9" t="str">
        <f>IF(ISBLANK($A20),"",VLOOKUP($A20,'Retail Obligations'!$A$1:$G$89,4,FALSE))</f>
        <v/>
      </c>
      <c r="L20" s="9" t="str">
        <f>IF(ISBLANK($A20),"",VLOOKUP($A20,'Retail Obligations'!$A$1:$G$89,5,FALSE))</f>
        <v/>
      </c>
      <c r="M20" s="9" t="str">
        <f>IF(ISBLANK($A20),"",VLOOKUP($A20,'Retail Obligations'!$A$1:$G$89,6,FALSE))</f>
        <v/>
      </c>
      <c r="N20" s="9" t="str">
        <f>IF(ISBLANK($A20),"",VLOOKUP($A20,'Retail Obligations'!$A$1:$G$89,7,FALSE))</f>
        <v/>
      </c>
      <c r="BC20" s="14"/>
      <c r="BD20" s="14"/>
      <c r="BE20" s="14"/>
      <c r="BF20" s="14"/>
      <c r="BG20" s="14"/>
      <c r="BH20" s="14"/>
      <c r="BI20" s="14"/>
    </row>
    <row r="21" spans="1:61" ht="15" customHeight="1" x14ac:dyDescent="0.2">
      <c r="A21" s="1"/>
      <c r="B21" s="13"/>
      <c r="C21" s="13"/>
      <c r="D21" s="13"/>
      <c r="E21" s="13"/>
      <c r="F21" s="13"/>
      <c r="G21" s="13"/>
      <c r="H21" s="13"/>
      <c r="I21" s="13"/>
      <c r="J21" s="13"/>
      <c r="K21" s="9" t="str">
        <f>IF(ISBLANK($A21),"",VLOOKUP($A21,'Retail Obligations'!$A$1:$G$89,4,FALSE))</f>
        <v/>
      </c>
      <c r="L21" s="9" t="str">
        <f>IF(ISBLANK($A21),"",VLOOKUP($A21,'Retail Obligations'!$A$1:$G$89,5,FALSE))</f>
        <v/>
      </c>
      <c r="M21" s="9" t="str">
        <f>IF(ISBLANK($A21),"",VLOOKUP($A21,'Retail Obligations'!$A$1:$G$89,6,FALSE))</f>
        <v/>
      </c>
      <c r="N21" s="9" t="str">
        <f>IF(ISBLANK($A21),"",VLOOKUP($A21,'Retail Obligations'!$A$1:$G$89,7,FALSE))</f>
        <v/>
      </c>
      <c r="BC21" s="14"/>
      <c r="BD21" s="14"/>
      <c r="BE21" s="14"/>
      <c r="BF21" s="14"/>
      <c r="BG21" s="14"/>
      <c r="BH21" s="14"/>
      <c r="BI21" s="14"/>
    </row>
    <row r="22" spans="1:61" ht="15" customHeight="1" x14ac:dyDescent="0.2">
      <c r="A22" s="1"/>
      <c r="B22" s="13"/>
      <c r="C22" s="13"/>
      <c r="D22" s="13"/>
      <c r="E22" s="13"/>
      <c r="F22" s="13"/>
      <c r="G22" s="13"/>
      <c r="H22" s="13"/>
      <c r="I22" s="13"/>
      <c r="J22" s="13"/>
      <c r="K22" s="9" t="str">
        <f>IF(ISBLANK($A22),"",VLOOKUP($A22,'Retail Obligations'!$A$1:$G$89,4,FALSE))</f>
        <v/>
      </c>
      <c r="L22" s="9" t="str">
        <f>IF(ISBLANK($A22),"",VLOOKUP($A22,'Retail Obligations'!$A$1:$G$89,5,FALSE))</f>
        <v/>
      </c>
      <c r="M22" s="9" t="str">
        <f>IF(ISBLANK($A22),"",VLOOKUP($A22,'Retail Obligations'!$A$1:$G$89,6,FALSE))</f>
        <v/>
      </c>
      <c r="N22" s="9" t="str">
        <f>IF(ISBLANK($A22),"",VLOOKUP($A22,'Retail Obligations'!$A$1:$G$89,7,FALSE))</f>
        <v/>
      </c>
      <c r="BC22" s="14"/>
      <c r="BD22" s="14"/>
      <c r="BE22" s="14"/>
      <c r="BF22" s="14"/>
      <c r="BG22" s="14"/>
      <c r="BH22" s="14"/>
      <c r="BI22" s="14"/>
    </row>
    <row r="23" spans="1:61" ht="15" customHeight="1" x14ac:dyDescent="0.2">
      <c r="A23" s="1"/>
      <c r="B23" s="13"/>
      <c r="C23" s="13"/>
      <c r="D23" s="13"/>
      <c r="E23" s="13"/>
      <c r="F23" s="13"/>
      <c r="G23" s="13"/>
      <c r="H23" s="13"/>
      <c r="I23" s="13"/>
      <c r="J23" s="13"/>
      <c r="K23" s="9" t="str">
        <f>IF(ISBLANK($A23),"",VLOOKUP($A23,'Retail Obligations'!$A$1:$G$89,4,FALSE))</f>
        <v/>
      </c>
      <c r="L23" s="9" t="str">
        <f>IF(ISBLANK($A23),"",VLOOKUP($A23,'Retail Obligations'!$A$1:$G$89,5,FALSE))</f>
        <v/>
      </c>
      <c r="M23" s="9" t="str">
        <f>IF(ISBLANK($A23),"",VLOOKUP($A23,'Retail Obligations'!$A$1:$G$89,6,FALSE))</f>
        <v/>
      </c>
      <c r="N23" s="9" t="str">
        <f>IF(ISBLANK($A23),"",VLOOKUP($A23,'Retail Obligations'!$A$1:$G$89,7,FALSE))</f>
        <v/>
      </c>
      <c r="BC23" s="14"/>
      <c r="BD23" s="14"/>
      <c r="BE23" s="14"/>
      <c r="BF23" s="14"/>
      <c r="BG23" s="14"/>
      <c r="BH23" s="14"/>
      <c r="BI23" s="14"/>
    </row>
    <row r="24" spans="1:61" ht="15" customHeight="1" x14ac:dyDescent="0.2">
      <c r="A24" s="1"/>
      <c r="B24" s="13"/>
      <c r="C24" s="13"/>
      <c r="D24" s="13"/>
      <c r="E24" s="13"/>
      <c r="F24" s="13"/>
      <c r="G24" s="13"/>
      <c r="H24" s="13"/>
      <c r="I24" s="13"/>
      <c r="J24" s="13"/>
      <c r="K24" s="9" t="str">
        <f>IF(ISBLANK($A24),"",VLOOKUP($A24,'Retail Obligations'!$A$1:$G$89,4,FALSE))</f>
        <v/>
      </c>
      <c r="L24" s="9" t="str">
        <f>IF(ISBLANK($A24),"",VLOOKUP($A24,'Retail Obligations'!$A$1:$G$89,5,FALSE))</f>
        <v/>
      </c>
      <c r="M24" s="9" t="str">
        <f>IF(ISBLANK($A24),"",VLOOKUP($A24,'Retail Obligations'!$A$1:$G$89,6,FALSE))</f>
        <v/>
      </c>
      <c r="N24" s="9" t="str">
        <f>IF(ISBLANK($A24),"",VLOOKUP($A24,'Retail Obligations'!$A$1:$G$89,7,FALSE))</f>
        <v/>
      </c>
      <c r="BC24" s="14"/>
      <c r="BD24" s="14"/>
      <c r="BE24" s="14"/>
      <c r="BF24" s="14"/>
      <c r="BG24" s="14"/>
      <c r="BH24" s="14"/>
      <c r="BI24" s="14"/>
    </row>
    <row r="25" spans="1:61" ht="15" customHeight="1" x14ac:dyDescent="0.2">
      <c r="A25" s="1"/>
      <c r="B25" s="13"/>
      <c r="C25" s="13"/>
      <c r="D25" s="13"/>
      <c r="E25" s="13"/>
      <c r="F25" s="13"/>
      <c r="G25" s="13"/>
      <c r="H25" s="13"/>
      <c r="I25" s="13"/>
      <c r="J25" s="13"/>
      <c r="K25" s="9" t="str">
        <f>IF(ISBLANK($A25),"",VLOOKUP($A25,'Retail Obligations'!$A$1:$G$89,4,FALSE))</f>
        <v/>
      </c>
      <c r="L25" s="9" t="str">
        <f>IF(ISBLANK($A25),"",VLOOKUP($A25,'Retail Obligations'!$A$1:$G$89,5,FALSE))</f>
        <v/>
      </c>
      <c r="M25" s="9" t="str">
        <f>IF(ISBLANK($A25),"",VLOOKUP($A25,'Retail Obligations'!$A$1:$G$89,6,FALSE))</f>
        <v/>
      </c>
      <c r="N25" s="9" t="str">
        <f>IF(ISBLANK($A25),"",VLOOKUP($A25,'Retail Obligations'!$A$1:$G$89,7,FALSE))</f>
        <v/>
      </c>
      <c r="BC25" s="14"/>
      <c r="BD25" s="14"/>
      <c r="BE25" s="14"/>
      <c r="BF25" s="14"/>
      <c r="BG25" s="14"/>
      <c r="BH25" s="14"/>
      <c r="BI25" s="14"/>
    </row>
    <row r="26" spans="1:61" ht="15" customHeight="1" x14ac:dyDescent="0.2">
      <c r="A26" s="1"/>
      <c r="B26" s="13"/>
      <c r="C26" s="13"/>
      <c r="D26" s="13"/>
      <c r="E26" s="13"/>
      <c r="F26" s="13"/>
      <c r="G26" s="13"/>
      <c r="H26" s="13"/>
      <c r="I26" s="13"/>
      <c r="J26" s="13"/>
      <c r="K26" s="9" t="str">
        <f>IF(ISBLANK($A26),"",VLOOKUP($A26,'Retail Obligations'!$A$1:$G$89,4,FALSE))</f>
        <v/>
      </c>
      <c r="L26" s="9" t="str">
        <f>IF(ISBLANK($A26),"",VLOOKUP($A26,'Retail Obligations'!$A$1:$G$89,5,FALSE))</f>
        <v/>
      </c>
      <c r="M26" s="9" t="str">
        <f>IF(ISBLANK($A26),"",VLOOKUP($A26,'Retail Obligations'!$A$1:$G$89,6,FALSE))</f>
        <v/>
      </c>
      <c r="N26" s="9" t="str">
        <f>IF(ISBLANK($A26),"",VLOOKUP($A26,'Retail Obligations'!$A$1:$G$89,7,FALSE))</f>
        <v/>
      </c>
      <c r="BC26" s="14"/>
      <c r="BD26" s="14"/>
      <c r="BE26" s="14"/>
      <c r="BF26" s="14"/>
      <c r="BG26" s="14"/>
      <c r="BH26" s="14"/>
      <c r="BI26" s="14"/>
    </row>
    <row r="27" spans="1:61" ht="15" customHeight="1" x14ac:dyDescent="0.2">
      <c r="A27" s="1"/>
      <c r="B27" s="13"/>
      <c r="C27" s="13"/>
      <c r="D27" s="13"/>
      <c r="E27" s="13"/>
      <c r="F27" s="13"/>
      <c r="G27" s="13"/>
      <c r="H27" s="13"/>
      <c r="I27" s="13"/>
      <c r="J27" s="13"/>
      <c r="K27" s="9" t="str">
        <f>IF(ISBLANK($A27),"",VLOOKUP($A27,'Retail Obligations'!$A$1:$G$89,4,FALSE))</f>
        <v/>
      </c>
      <c r="L27" s="9" t="str">
        <f>IF(ISBLANK($A27),"",VLOOKUP($A27,'Retail Obligations'!$A$1:$G$89,5,FALSE))</f>
        <v/>
      </c>
      <c r="M27" s="9" t="str">
        <f>IF(ISBLANK($A27),"",VLOOKUP($A27,'Retail Obligations'!$A$1:$G$89,6,FALSE))</f>
        <v/>
      </c>
      <c r="N27" s="9" t="str">
        <f>IF(ISBLANK($A27),"",VLOOKUP($A27,'Retail Obligations'!$A$1:$G$89,7,FALSE))</f>
        <v/>
      </c>
      <c r="BC27" s="14"/>
      <c r="BD27" s="14"/>
      <c r="BE27" s="14"/>
      <c r="BF27" s="14"/>
      <c r="BG27" s="14"/>
      <c r="BH27" s="14"/>
      <c r="BI27" s="14"/>
    </row>
    <row r="28" spans="1:61" ht="15" customHeight="1" x14ac:dyDescent="0.2">
      <c r="A28" s="1"/>
      <c r="B28" s="13"/>
      <c r="C28" s="13"/>
      <c r="D28" s="13"/>
      <c r="E28" s="13"/>
      <c r="F28" s="13"/>
      <c r="G28" s="13"/>
      <c r="H28" s="13"/>
      <c r="I28" s="13"/>
      <c r="J28" s="13"/>
      <c r="K28" s="9" t="str">
        <f>IF(ISBLANK($A28),"",VLOOKUP($A28,'Retail Obligations'!$A$1:$G$89,4,FALSE))</f>
        <v/>
      </c>
      <c r="L28" s="9" t="str">
        <f>IF(ISBLANK($A28),"",VLOOKUP($A28,'Retail Obligations'!$A$1:$G$89,5,FALSE))</f>
        <v/>
      </c>
      <c r="M28" s="9" t="str">
        <f>IF(ISBLANK($A28),"",VLOOKUP($A28,'Retail Obligations'!$A$1:$G$89,6,FALSE))</f>
        <v/>
      </c>
      <c r="N28" s="9" t="str">
        <f>IF(ISBLANK($A28),"",VLOOKUP($A28,'Retail Obligations'!$A$1:$G$89,7,FALSE))</f>
        <v/>
      </c>
      <c r="BC28" s="14"/>
      <c r="BD28" s="14"/>
      <c r="BE28" s="14"/>
      <c r="BF28" s="14"/>
      <c r="BG28" s="14"/>
      <c r="BH28" s="14"/>
      <c r="BI28" s="14"/>
    </row>
    <row r="29" spans="1:61" ht="15" customHeight="1" x14ac:dyDescent="0.2">
      <c r="A29" s="1"/>
      <c r="B29" s="13"/>
      <c r="C29" s="13"/>
      <c r="D29" s="13"/>
      <c r="E29" s="13"/>
      <c r="F29" s="13"/>
      <c r="G29" s="13"/>
      <c r="H29" s="13"/>
      <c r="I29" s="13"/>
      <c r="J29" s="13"/>
      <c r="K29" s="9" t="str">
        <f>IF(ISBLANK($A29),"",VLOOKUP($A29,'Retail Obligations'!$A$1:$G$89,4,FALSE))</f>
        <v/>
      </c>
      <c r="L29" s="9" t="str">
        <f>IF(ISBLANK($A29),"",VLOOKUP($A29,'Retail Obligations'!$A$1:$G$89,5,FALSE))</f>
        <v/>
      </c>
      <c r="M29" s="9" t="str">
        <f>IF(ISBLANK($A29),"",VLOOKUP($A29,'Retail Obligations'!$A$1:$G$89,6,FALSE))</f>
        <v/>
      </c>
      <c r="N29" s="9" t="str">
        <f>IF(ISBLANK($A29),"",VLOOKUP($A29,'Retail Obligations'!$A$1:$G$89,7,FALSE))</f>
        <v/>
      </c>
      <c r="BC29" s="14"/>
      <c r="BD29" s="14"/>
      <c r="BE29" s="14"/>
      <c r="BF29" s="14"/>
      <c r="BG29" s="14"/>
      <c r="BH29" s="14"/>
      <c r="BI29" s="14"/>
    </row>
    <row r="30" spans="1:61" ht="15" customHeight="1" x14ac:dyDescent="0.2">
      <c r="A30" s="1"/>
      <c r="B30" s="13"/>
      <c r="C30" s="13"/>
      <c r="D30" s="13"/>
      <c r="E30" s="13"/>
      <c r="F30" s="13"/>
      <c r="G30" s="13"/>
      <c r="H30" s="13"/>
      <c r="I30" s="13"/>
      <c r="J30" s="13"/>
      <c r="K30" s="9" t="str">
        <f>IF(ISBLANK($A30),"",VLOOKUP($A30,'Retail Obligations'!$A$1:$G$89,4,FALSE))</f>
        <v/>
      </c>
      <c r="L30" s="9" t="str">
        <f>IF(ISBLANK($A30),"",VLOOKUP($A30,'Retail Obligations'!$A$1:$G$89,5,FALSE))</f>
        <v/>
      </c>
      <c r="M30" s="9" t="str">
        <f>IF(ISBLANK($A30),"",VLOOKUP($A30,'Retail Obligations'!$A$1:$G$89,6,FALSE))</f>
        <v/>
      </c>
      <c r="N30" s="9" t="str">
        <f>IF(ISBLANK($A30),"",VLOOKUP($A30,'Retail Obligations'!$A$1:$G$89,7,FALSE))</f>
        <v/>
      </c>
      <c r="BC30" s="14"/>
      <c r="BD30" s="14"/>
      <c r="BE30" s="14"/>
      <c r="BF30" s="14"/>
      <c r="BG30" s="14"/>
      <c r="BH30" s="14"/>
      <c r="BI30" s="14"/>
    </row>
    <row r="31" spans="1:61" ht="15" customHeight="1" x14ac:dyDescent="0.2">
      <c r="A31" s="1"/>
      <c r="B31" s="13"/>
      <c r="C31" s="13"/>
      <c r="D31" s="13"/>
      <c r="E31" s="13"/>
      <c r="F31" s="13"/>
      <c r="G31" s="13"/>
      <c r="H31" s="13"/>
      <c r="I31" s="13"/>
      <c r="J31" s="13"/>
      <c r="K31" s="9" t="str">
        <f>IF(ISBLANK($A31),"",VLOOKUP($A31,'Retail Obligations'!$A$1:$G$89,4,FALSE))</f>
        <v/>
      </c>
      <c r="L31" s="9" t="str">
        <f>IF(ISBLANK($A31),"",VLOOKUP($A31,'Retail Obligations'!$A$1:$G$89,5,FALSE))</f>
        <v/>
      </c>
      <c r="M31" s="9" t="str">
        <f>IF(ISBLANK($A31),"",VLOOKUP($A31,'Retail Obligations'!$A$1:$G$89,6,FALSE))</f>
        <v/>
      </c>
      <c r="N31" s="9" t="str">
        <f>IF(ISBLANK($A31),"",VLOOKUP($A31,'Retail Obligations'!$A$1:$G$89,7,FALSE))</f>
        <v/>
      </c>
      <c r="BC31" s="14"/>
      <c r="BD31" s="14"/>
      <c r="BE31" s="14"/>
      <c r="BF31" s="14"/>
      <c r="BG31" s="14"/>
      <c r="BH31" s="14"/>
      <c r="BI31" s="14"/>
    </row>
    <row r="32" spans="1:61" ht="15" customHeight="1" x14ac:dyDescent="0.2">
      <c r="A32" s="1"/>
      <c r="B32" s="13"/>
      <c r="C32" s="13"/>
      <c r="D32" s="13"/>
      <c r="E32" s="13"/>
      <c r="F32" s="13"/>
      <c r="G32" s="13"/>
      <c r="H32" s="13"/>
      <c r="I32" s="13"/>
      <c r="J32" s="13"/>
      <c r="K32" s="9" t="str">
        <f>IF(ISBLANK($A32),"",VLOOKUP($A32,'Retail Obligations'!$A$1:$G$89,4,FALSE))</f>
        <v/>
      </c>
      <c r="L32" s="9" t="str">
        <f>IF(ISBLANK($A32),"",VLOOKUP($A32,'Retail Obligations'!$A$1:$G$89,5,FALSE))</f>
        <v/>
      </c>
      <c r="M32" s="9" t="str">
        <f>IF(ISBLANK($A32),"",VLOOKUP($A32,'Retail Obligations'!$A$1:$G$89,6,FALSE))</f>
        <v/>
      </c>
      <c r="N32" s="9" t="str">
        <f>IF(ISBLANK($A32),"",VLOOKUP($A32,'Retail Obligations'!$A$1:$G$89,7,FALSE))</f>
        <v/>
      </c>
      <c r="BC32" s="14"/>
      <c r="BD32" s="14"/>
      <c r="BE32" s="14"/>
      <c r="BF32" s="14"/>
      <c r="BG32" s="14"/>
      <c r="BH32" s="14"/>
      <c r="BI32" s="14"/>
    </row>
    <row r="33" spans="1:61" ht="15" customHeight="1" x14ac:dyDescent="0.2">
      <c r="A33" s="1"/>
      <c r="B33" s="13"/>
      <c r="C33" s="13"/>
      <c r="D33" s="13"/>
      <c r="E33" s="13"/>
      <c r="F33" s="13"/>
      <c r="G33" s="13"/>
      <c r="H33" s="13"/>
      <c r="I33" s="13"/>
      <c r="J33" s="13"/>
      <c r="K33" s="9" t="str">
        <f>IF(ISBLANK($A33),"",VLOOKUP($A33,'Retail Obligations'!$A$1:$G$89,4,FALSE))</f>
        <v/>
      </c>
      <c r="L33" s="9" t="str">
        <f>IF(ISBLANK($A33),"",VLOOKUP($A33,'Retail Obligations'!$A$1:$G$89,5,FALSE))</f>
        <v/>
      </c>
      <c r="M33" s="9" t="str">
        <f>IF(ISBLANK($A33),"",VLOOKUP($A33,'Retail Obligations'!$A$1:$G$89,6,FALSE))</f>
        <v/>
      </c>
      <c r="N33" s="9" t="str">
        <f>IF(ISBLANK($A33),"",VLOOKUP($A33,'Retail Obligations'!$A$1:$G$89,7,FALSE))</f>
        <v/>
      </c>
      <c r="BC33" s="14"/>
      <c r="BD33" s="14"/>
      <c r="BE33" s="14"/>
      <c r="BF33" s="14"/>
      <c r="BG33" s="14"/>
      <c r="BH33" s="14"/>
      <c r="BI33" s="14"/>
    </row>
    <row r="34" spans="1:61" ht="15" customHeight="1" x14ac:dyDescent="0.2">
      <c r="A34" s="1"/>
      <c r="B34" s="13"/>
      <c r="C34" s="13"/>
      <c r="D34" s="13"/>
      <c r="E34" s="13"/>
      <c r="F34" s="13"/>
      <c r="G34" s="13"/>
      <c r="H34" s="13"/>
      <c r="I34" s="13"/>
      <c r="J34" s="13"/>
      <c r="K34" s="9" t="str">
        <f>IF(ISBLANK($A34),"",VLOOKUP($A34,'Retail Obligations'!$A$1:$G$89,4,FALSE))</f>
        <v/>
      </c>
      <c r="L34" s="9" t="str">
        <f>IF(ISBLANK($A34),"",VLOOKUP($A34,'Retail Obligations'!$A$1:$G$89,5,FALSE))</f>
        <v/>
      </c>
      <c r="M34" s="9" t="str">
        <f>IF(ISBLANK($A34),"",VLOOKUP($A34,'Retail Obligations'!$A$1:$G$89,6,FALSE))</f>
        <v/>
      </c>
      <c r="N34" s="9" t="str">
        <f>IF(ISBLANK($A34),"",VLOOKUP($A34,'Retail Obligations'!$A$1:$G$89,7,FALSE))</f>
        <v/>
      </c>
      <c r="BC34" s="14"/>
      <c r="BD34" s="14"/>
      <c r="BE34" s="14"/>
      <c r="BF34" s="14"/>
      <c r="BG34" s="14"/>
      <c r="BH34" s="14"/>
      <c r="BI34" s="14"/>
    </row>
    <row r="35" spans="1:61" ht="15" customHeight="1" x14ac:dyDescent="0.2">
      <c r="A35" s="1"/>
      <c r="B35" s="13"/>
      <c r="C35" s="13"/>
      <c r="D35" s="13"/>
      <c r="E35" s="13"/>
      <c r="F35" s="13"/>
      <c r="G35" s="13"/>
      <c r="H35" s="13"/>
      <c r="I35" s="13"/>
      <c r="J35" s="13"/>
      <c r="K35" s="9" t="str">
        <f>IF(ISBLANK($A35),"",VLOOKUP($A35,'Retail Obligations'!$A$1:$G$89,4,FALSE))</f>
        <v/>
      </c>
      <c r="L35" s="9" t="str">
        <f>IF(ISBLANK($A35),"",VLOOKUP($A35,'Retail Obligations'!$A$1:$G$89,5,FALSE))</f>
        <v/>
      </c>
      <c r="M35" s="9" t="str">
        <f>IF(ISBLANK($A35),"",VLOOKUP($A35,'Retail Obligations'!$A$1:$G$89,6,FALSE))</f>
        <v/>
      </c>
      <c r="N35" s="9" t="str">
        <f>IF(ISBLANK($A35),"",VLOOKUP($A35,'Retail Obligations'!$A$1:$G$89,7,FALSE))</f>
        <v/>
      </c>
      <c r="BC35" s="14"/>
      <c r="BD35" s="14"/>
      <c r="BE35" s="14"/>
      <c r="BF35" s="14"/>
      <c r="BG35" s="14"/>
      <c r="BH35" s="14"/>
      <c r="BI35" s="14"/>
    </row>
    <row r="36" spans="1:61" ht="15" customHeight="1" x14ac:dyDescent="0.2">
      <c r="A36" s="1"/>
      <c r="B36" s="13"/>
      <c r="C36" s="13"/>
      <c r="D36" s="13"/>
      <c r="E36" s="13"/>
      <c r="F36" s="13"/>
      <c r="G36" s="13"/>
      <c r="H36" s="13"/>
      <c r="I36" s="13"/>
      <c r="J36" s="13"/>
      <c r="K36" s="9" t="str">
        <f>IF(ISBLANK($A36),"",VLOOKUP($A36,'Retail Obligations'!$A$1:$G$89,4,FALSE))</f>
        <v/>
      </c>
      <c r="L36" s="9" t="str">
        <f>IF(ISBLANK($A36),"",VLOOKUP($A36,'Retail Obligations'!$A$1:$G$89,5,FALSE))</f>
        <v/>
      </c>
      <c r="M36" s="9" t="str">
        <f>IF(ISBLANK($A36),"",VLOOKUP($A36,'Retail Obligations'!$A$1:$G$89,6,FALSE))</f>
        <v/>
      </c>
      <c r="N36" s="9" t="str">
        <f>IF(ISBLANK($A36),"",VLOOKUP($A36,'Retail Obligations'!$A$1:$G$89,7,FALSE))</f>
        <v/>
      </c>
      <c r="BC36" s="14"/>
      <c r="BD36" s="14"/>
      <c r="BE36" s="14"/>
      <c r="BF36" s="14"/>
      <c r="BG36" s="14"/>
      <c r="BH36" s="14"/>
      <c r="BI36" s="14"/>
    </row>
    <row r="37" spans="1:61" ht="15" customHeight="1" x14ac:dyDescent="0.2">
      <c r="A37" s="1"/>
      <c r="B37" s="13"/>
      <c r="C37" s="13"/>
      <c r="D37" s="13"/>
      <c r="E37" s="13"/>
      <c r="F37" s="13"/>
      <c r="G37" s="13"/>
      <c r="H37" s="13"/>
      <c r="I37" s="13"/>
      <c r="J37" s="13"/>
      <c r="K37" s="9" t="str">
        <f>IF(ISBLANK($A37),"",VLOOKUP($A37,'Retail Obligations'!$A$1:$G$89,4,FALSE))</f>
        <v/>
      </c>
      <c r="L37" s="9" t="str">
        <f>IF(ISBLANK($A37),"",VLOOKUP($A37,'Retail Obligations'!$A$1:$G$89,5,FALSE))</f>
        <v/>
      </c>
      <c r="M37" s="9" t="str">
        <f>IF(ISBLANK($A37),"",VLOOKUP($A37,'Retail Obligations'!$A$1:$G$89,6,FALSE))</f>
        <v/>
      </c>
      <c r="N37" s="9" t="str">
        <f>IF(ISBLANK($A37),"",VLOOKUP($A37,'Retail Obligations'!$A$1:$G$89,7,FALSE))</f>
        <v/>
      </c>
      <c r="BC37" s="14"/>
      <c r="BD37" s="14"/>
      <c r="BE37" s="14"/>
      <c r="BF37" s="14"/>
      <c r="BG37" s="14"/>
      <c r="BH37" s="14"/>
      <c r="BI37" s="14"/>
    </row>
    <row r="38" spans="1:61" ht="15" customHeight="1" x14ac:dyDescent="0.2">
      <c r="A38" s="1"/>
      <c r="B38" s="13"/>
      <c r="C38" s="13"/>
      <c r="D38" s="13"/>
      <c r="E38" s="13"/>
      <c r="F38" s="13"/>
      <c r="G38" s="13"/>
      <c r="H38" s="13"/>
      <c r="I38" s="13"/>
      <c r="J38" s="13"/>
      <c r="K38" s="9" t="str">
        <f>IF(ISBLANK($A38),"",VLOOKUP($A38,'Retail Obligations'!$A$1:$G$89,4,FALSE))</f>
        <v/>
      </c>
      <c r="L38" s="9" t="str">
        <f>IF(ISBLANK($A38),"",VLOOKUP($A38,'Retail Obligations'!$A$1:$G$89,5,FALSE))</f>
        <v/>
      </c>
      <c r="M38" s="9" t="str">
        <f>IF(ISBLANK($A38),"",VLOOKUP($A38,'Retail Obligations'!$A$1:$G$89,6,FALSE))</f>
        <v/>
      </c>
      <c r="N38" s="9" t="str">
        <f>IF(ISBLANK($A38),"",VLOOKUP($A38,'Retail Obligations'!$A$1:$G$89,7,FALSE))</f>
        <v/>
      </c>
      <c r="BC38" s="14"/>
      <c r="BD38" s="14"/>
      <c r="BE38" s="14"/>
      <c r="BF38" s="14"/>
      <c r="BG38" s="14"/>
      <c r="BH38" s="14"/>
      <c r="BI38" s="14"/>
    </row>
    <row r="39" spans="1:61" ht="15" customHeight="1" x14ac:dyDescent="0.2">
      <c r="A39" s="1"/>
      <c r="B39" s="13"/>
      <c r="C39" s="13"/>
      <c r="D39" s="13"/>
      <c r="E39" s="13"/>
      <c r="F39" s="13"/>
      <c r="G39" s="13"/>
      <c r="H39" s="13"/>
      <c r="I39" s="13"/>
      <c r="J39" s="13"/>
      <c r="K39" s="9" t="str">
        <f>IF(ISBLANK($A39),"",VLOOKUP($A39,'Retail Obligations'!$A$1:$G$89,4,FALSE))</f>
        <v/>
      </c>
      <c r="L39" s="9" t="str">
        <f>IF(ISBLANK($A39),"",VLOOKUP($A39,'Retail Obligations'!$A$1:$G$89,5,FALSE))</f>
        <v/>
      </c>
      <c r="M39" s="9" t="str">
        <f>IF(ISBLANK($A39),"",VLOOKUP($A39,'Retail Obligations'!$A$1:$G$89,6,FALSE))</f>
        <v/>
      </c>
      <c r="N39" s="9" t="str">
        <f>IF(ISBLANK($A39),"",VLOOKUP($A39,'Retail Obligations'!$A$1:$G$89,7,FALSE))</f>
        <v/>
      </c>
      <c r="BC39" s="14"/>
      <c r="BD39" s="14"/>
      <c r="BE39" s="14"/>
      <c r="BF39" s="14"/>
      <c r="BG39" s="14"/>
      <c r="BH39" s="14"/>
      <c r="BI39" s="14"/>
    </row>
    <row r="40" spans="1:61" ht="15" customHeight="1" x14ac:dyDescent="0.2">
      <c r="A40" s="1"/>
      <c r="B40" s="13"/>
      <c r="C40" s="13"/>
      <c r="D40" s="13"/>
      <c r="E40" s="13"/>
      <c r="F40" s="13"/>
      <c r="G40" s="13"/>
      <c r="H40" s="13"/>
      <c r="I40" s="13"/>
      <c r="J40" s="13"/>
      <c r="K40" s="9" t="str">
        <f>IF(ISBLANK($A40),"",VLOOKUP($A40,'Retail Obligations'!$A$1:$G$89,4,FALSE))</f>
        <v/>
      </c>
      <c r="L40" s="9" t="str">
        <f>IF(ISBLANK($A40),"",VLOOKUP($A40,'Retail Obligations'!$A$1:$G$89,5,FALSE))</f>
        <v/>
      </c>
      <c r="M40" s="9" t="str">
        <f>IF(ISBLANK($A40),"",VLOOKUP($A40,'Retail Obligations'!$A$1:$G$89,6,FALSE))</f>
        <v/>
      </c>
      <c r="N40" s="9" t="str">
        <f>IF(ISBLANK($A40),"",VLOOKUP($A40,'Retail Obligations'!$A$1:$G$89,7,FALSE))</f>
        <v/>
      </c>
      <c r="BC40" s="14"/>
      <c r="BD40" s="14"/>
      <c r="BE40" s="14"/>
      <c r="BF40" s="14"/>
      <c r="BG40" s="14"/>
      <c r="BH40" s="14"/>
      <c r="BI40" s="14"/>
    </row>
    <row r="41" spans="1:61" ht="15" customHeight="1" x14ac:dyDescent="0.2">
      <c r="A41" s="1"/>
      <c r="B41" s="13"/>
      <c r="C41" s="13"/>
      <c r="D41" s="13"/>
      <c r="E41" s="13"/>
      <c r="F41" s="13"/>
      <c r="G41" s="13"/>
      <c r="H41" s="13"/>
      <c r="I41" s="13"/>
      <c r="J41" s="13"/>
      <c r="K41" s="9" t="str">
        <f>IF(ISBLANK($A41),"",VLOOKUP($A41,'Retail Obligations'!$A$1:$G$89,4,FALSE))</f>
        <v/>
      </c>
      <c r="L41" s="9" t="str">
        <f>IF(ISBLANK($A41),"",VLOOKUP($A41,'Retail Obligations'!$A$1:$G$89,5,FALSE))</f>
        <v/>
      </c>
      <c r="M41" s="9" t="str">
        <f>IF(ISBLANK($A41),"",VLOOKUP($A41,'Retail Obligations'!$A$1:$G$89,6,FALSE))</f>
        <v/>
      </c>
      <c r="N41" s="9" t="str">
        <f>IF(ISBLANK($A41),"",VLOOKUP($A41,'Retail Obligations'!$A$1:$G$89,7,FALSE))</f>
        <v/>
      </c>
      <c r="BC41" s="14"/>
      <c r="BD41" s="14"/>
      <c r="BE41" s="14"/>
      <c r="BF41" s="14"/>
      <c r="BG41" s="14"/>
      <c r="BH41" s="14"/>
      <c r="BI41" s="14"/>
    </row>
    <row r="42" spans="1:61" ht="15" customHeight="1" x14ac:dyDescent="0.2">
      <c r="A42" s="1"/>
      <c r="B42" s="13"/>
      <c r="C42" s="13"/>
      <c r="D42" s="13"/>
      <c r="E42" s="13"/>
      <c r="F42" s="13"/>
      <c r="G42" s="13"/>
      <c r="H42" s="13"/>
      <c r="I42" s="13"/>
      <c r="J42" s="13"/>
      <c r="K42" s="9" t="str">
        <f>IF(ISBLANK($A42),"",VLOOKUP($A42,'Retail Obligations'!$A$1:$G$89,4,FALSE))</f>
        <v/>
      </c>
      <c r="L42" s="9" t="str">
        <f>IF(ISBLANK($A42),"",VLOOKUP($A42,'Retail Obligations'!$A$1:$G$89,5,FALSE))</f>
        <v/>
      </c>
      <c r="M42" s="9" t="str">
        <f>IF(ISBLANK($A42),"",VLOOKUP($A42,'Retail Obligations'!$A$1:$G$89,6,FALSE))</f>
        <v/>
      </c>
      <c r="N42" s="9" t="str">
        <f>IF(ISBLANK($A42),"",VLOOKUP($A42,'Retail Obligations'!$A$1:$G$89,7,FALSE))</f>
        <v/>
      </c>
      <c r="BC42" s="14"/>
      <c r="BD42" s="14"/>
      <c r="BE42" s="14"/>
      <c r="BF42" s="14"/>
      <c r="BG42" s="14"/>
      <c r="BH42" s="14"/>
      <c r="BI42" s="14"/>
    </row>
    <row r="43" spans="1:61" ht="15" customHeight="1" x14ac:dyDescent="0.2">
      <c r="A43" s="1"/>
      <c r="B43" s="13"/>
      <c r="C43" s="13"/>
      <c r="D43" s="13"/>
      <c r="E43" s="13"/>
      <c r="F43" s="13"/>
      <c r="G43" s="13"/>
      <c r="H43" s="13"/>
      <c r="I43" s="13"/>
      <c r="J43" s="13"/>
      <c r="K43" s="9" t="str">
        <f>IF(ISBLANK($A43),"",VLOOKUP($A43,'Retail Obligations'!$A$1:$G$89,4,FALSE))</f>
        <v/>
      </c>
      <c r="L43" s="9" t="str">
        <f>IF(ISBLANK($A43),"",VLOOKUP($A43,'Retail Obligations'!$A$1:$G$89,5,FALSE))</f>
        <v/>
      </c>
      <c r="M43" s="9" t="str">
        <f>IF(ISBLANK($A43),"",VLOOKUP($A43,'Retail Obligations'!$A$1:$G$89,6,FALSE))</f>
        <v/>
      </c>
      <c r="N43" s="9" t="str">
        <f>IF(ISBLANK($A43),"",VLOOKUP($A43,'Retail Obligations'!$A$1:$G$89,7,FALSE))</f>
        <v/>
      </c>
      <c r="BC43" s="14"/>
      <c r="BD43" s="14"/>
      <c r="BE43" s="14"/>
      <c r="BF43" s="14"/>
      <c r="BG43" s="14"/>
      <c r="BH43" s="14"/>
      <c r="BI43" s="14"/>
    </row>
    <row r="44" spans="1:61" ht="15" customHeight="1" x14ac:dyDescent="0.2">
      <c r="A44" s="1"/>
      <c r="B44" s="13"/>
      <c r="C44" s="13"/>
      <c r="D44" s="13"/>
      <c r="E44" s="13"/>
      <c r="F44" s="13"/>
      <c r="G44" s="13"/>
      <c r="H44" s="13"/>
      <c r="I44" s="13"/>
      <c r="J44" s="13"/>
      <c r="K44" s="9" t="str">
        <f>IF(ISBLANK($A44),"",VLOOKUP($A44,'Retail Obligations'!$A$1:$G$89,4,FALSE))</f>
        <v/>
      </c>
      <c r="L44" s="9" t="str">
        <f>IF(ISBLANK($A44),"",VLOOKUP($A44,'Retail Obligations'!$A$1:$G$89,5,FALSE))</f>
        <v/>
      </c>
      <c r="M44" s="9" t="str">
        <f>IF(ISBLANK($A44),"",VLOOKUP($A44,'Retail Obligations'!$A$1:$G$89,6,FALSE))</f>
        <v/>
      </c>
      <c r="N44" s="9" t="str">
        <f>IF(ISBLANK($A44),"",VLOOKUP($A44,'Retail Obligations'!$A$1:$G$89,7,FALSE))</f>
        <v/>
      </c>
      <c r="BC44" s="14"/>
      <c r="BD44" s="14"/>
      <c r="BE44" s="14"/>
      <c r="BF44" s="14"/>
      <c r="BG44" s="14"/>
      <c r="BH44" s="14"/>
      <c r="BI44" s="14"/>
    </row>
    <row r="45" spans="1:61" ht="15" customHeight="1" x14ac:dyDescent="0.2">
      <c r="A45" s="1"/>
      <c r="B45" s="13"/>
      <c r="C45" s="13"/>
      <c r="D45" s="13"/>
      <c r="E45" s="13"/>
      <c r="F45" s="13"/>
      <c r="G45" s="13"/>
      <c r="H45" s="13"/>
      <c r="I45" s="13"/>
      <c r="J45" s="13"/>
      <c r="K45" s="9" t="str">
        <f>IF(ISBLANK($A45),"",VLOOKUP($A45,'Retail Obligations'!$A$1:$G$89,4,FALSE))</f>
        <v/>
      </c>
      <c r="L45" s="9" t="str">
        <f>IF(ISBLANK($A45),"",VLOOKUP($A45,'Retail Obligations'!$A$1:$G$89,5,FALSE))</f>
        <v/>
      </c>
      <c r="M45" s="9" t="str">
        <f>IF(ISBLANK($A45),"",VLOOKUP($A45,'Retail Obligations'!$A$1:$G$89,6,FALSE))</f>
        <v/>
      </c>
      <c r="N45" s="9" t="str">
        <f>IF(ISBLANK($A45),"",VLOOKUP($A45,'Retail Obligations'!$A$1:$G$89,7,FALSE))</f>
        <v/>
      </c>
      <c r="BC45" s="14"/>
      <c r="BD45" s="14"/>
      <c r="BE45" s="14"/>
      <c r="BF45" s="14"/>
      <c r="BG45" s="14"/>
      <c r="BH45" s="14"/>
      <c r="BI45" s="14"/>
    </row>
    <row r="46" spans="1:61" ht="15" customHeight="1" x14ac:dyDescent="0.2">
      <c r="A46" s="1"/>
      <c r="B46" s="13"/>
      <c r="C46" s="13"/>
      <c r="D46" s="13"/>
      <c r="E46" s="13"/>
      <c r="F46" s="13"/>
      <c r="G46" s="13"/>
      <c r="H46" s="13"/>
      <c r="I46" s="13"/>
      <c r="J46" s="13"/>
      <c r="K46" s="9" t="str">
        <f>IF(ISBLANK($A46),"",VLOOKUP($A46,'Retail Obligations'!$A$1:$G$89,4,FALSE))</f>
        <v/>
      </c>
      <c r="L46" s="9" t="str">
        <f>IF(ISBLANK($A46),"",VLOOKUP($A46,'Retail Obligations'!$A$1:$G$89,5,FALSE))</f>
        <v/>
      </c>
      <c r="M46" s="9" t="str">
        <f>IF(ISBLANK($A46),"",VLOOKUP($A46,'Retail Obligations'!$A$1:$G$89,6,FALSE))</f>
        <v/>
      </c>
      <c r="N46" s="9" t="str">
        <f>IF(ISBLANK($A46),"",VLOOKUP($A46,'Retail Obligations'!$A$1:$G$89,7,FALSE))</f>
        <v/>
      </c>
      <c r="BC46" s="14"/>
      <c r="BD46" s="14"/>
      <c r="BE46" s="14"/>
      <c r="BF46" s="14"/>
      <c r="BG46" s="14"/>
      <c r="BH46" s="14"/>
      <c r="BI46" s="14"/>
    </row>
    <row r="47" spans="1:61" ht="15" customHeight="1" x14ac:dyDescent="0.2">
      <c r="A47" s="1"/>
      <c r="B47" s="13"/>
      <c r="C47" s="13"/>
      <c r="D47" s="13"/>
      <c r="E47" s="13"/>
      <c r="F47" s="13"/>
      <c r="G47" s="13"/>
      <c r="H47" s="13"/>
      <c r="I47" s="13"/>
      <c r="J47" s="13"/>
      <c r="K47" s="9" t="str">
        <f>IF(ISBLANK($A47),"",VLOOKUP($A47,'Retail Obligations'!$A$1:$G$89,4,FALSE))</f>
        <v/>
      </c>
      <c r="L47" s="9" t="str">
        <f>IF(ISBLANK($A47),"",VLOOKUP($A47,'Retail Obligations'!$A$1:$G$89,5,FALSE))</f>
        <v/>
      </c>
      <c r="M47" s="9" t="str">
        <f>IF(ISBLANK($A47),"",VLOOKUP($A47,'Retail Obligations'!$A$1:$G$89,6,FALSE))</f>
        <v/>
      </c>
      <c r="N47" s="9" t="str">
        <f>IF(ISBLANK($A47),"",VLOOKUP($A47,'Retail Obligations'!$A$1:$G$89,7,FALSE))</f>
        <v/>
      </c>
      <c r="BC47" s="14"/>
      <c r="BD47" s="14"/>
      <c r="BE47" s="14"/>
      <c r="BF47" s="14"/>
      <c r="BG47" s="14"/>
      <c r="BH47" s="14"/>
      <c r="BI47" s="14"/>
    </row>
    <row r="48" spans="1:61" ht="15" customHeight="1" x14ac:dyDescent="0.2">
      <c r="A48" s="1"/>
      <c r="B48" s="13"/>
      <c r="C48" s="13"/>
      <c r="D48" s="13"/>
      <c r="E48" s="13"/>
      <c r="F48" s="13"/>
      <c r="G48" s="13"/>
      <c r="H48" s="13"/>
      <c r="I48" s="13"/>
      <c r="J48" s="13"/>
      <c r="K48" s="9" t="str">
        <f>IF(ISBLANK($A48),"",VLOOKUP($A48,'Retail Obligations'!$A$1:$G$89,4,FALSE))</f>
        <v/>
      </c>
      <c r="L48" s="9" t="str">
        <f>IF(ISBLANK($A48),"",VLOOKUP($A48,'Retail Obligations'!$A$1:$G$89,5,FALSE))</f>
        <v/>
      </c>
      <c r="M48" s="9" t="str">
        <f>IF(ISBLANK($A48),"",VLOOKUP($A48,'Retail Obligations'!$A$1:$G$89,6,FALSE))</f>
        <v/>
      </c>
      <c r="N48" s="9" t="str">
        <f>IF(ISBLANK($A48),"",VLOOKUP($A48,'Retail Obligations'!$A$1:$G$89,7,FALSE))</f>
        <v/>
      </c>
      <c r="BC48" s="14"/>
      <c r="BD48" s="14"/>
      <c r="BE48" s="14"/>
      <c r="BF48" s="14"/>
      <c r="BG48" s="14"/>
      <c r="BH48" s="14"/>
      <c r="BI48" s="14"/>
    </row>
    <row r="49" spans="1:61" ht="15" customHeight="1" x14ac:dyDescent="0.2">
      <c r="A49" s="1"/>
      <c r="B49" s="13"/>
      <c r="C49" s="13"/>
      <c r="D49" s="13"/>
      <c r="E49" s="13"/>
      <c r="F49" s="13"/>
      <c r="G49" s="13"/>
      <c r="H49" s="13"/>
      <c r="I49" s="13"/>
      <c r="J49" s="13"/>
      <c r="K49" s="9" t="str">
        <f>IF(ISBLANK($A49),"",VLOOKUP($A49,'Retail Obligations'!$A$1:$G$89,4,FALSE))</f>
        <v/>
      </c>
      <c r="L49" s="9" t="str">
        <f>IF(ISBLANK($A49),"",VLOOKUP($A49,'Retail Obligations'!$A$1:$G$89,5,FALSE))</f>
        <v/>
      </c>
      <c r="M49" s="9" t="str">
        <f>IF(ISBLANK($A49),"",VLOOKUP($A49,'Retail Obligations'!$A$1:$G$89,6,FALSE))</f>
        <v/>
      </c>
      <c r="N49" s="9" t="str">
        <f>IF(ISBLANK($A49),"",VLOOKUP($A49,'Retail Obligations'!$A$1:$G$89,7,FALSE))</f>
        <v/>
      </c>
      <c r="BC49" s="14"/>
      <c r="BD49" s="14"/>
      <c r="BE49" s="14"/>
      <c r="BF49" s="14"/>
      <c r="BG49" s="14"/>
      <c r="BH49" s="14"/>
      <c r="BI49" s="14"/>
    </row>
    <row r="50" spans="1:61" ht="15" customHeight="1" x14ac:dyDescent="0.2">
      <c r="A50" s="1"/>
      <c r="B50" s="13"/>
      <c r="C50" s="13"/>
      <c r="D50" s="13"/>
      <c r="E50" s="13"/>
      <c r="F50" s="13"/>
      <c r="G50" s="13"/>
      <c r="H50" s="13"/>
      <c r="I50" s="13"/>
      <c r="J50" s="13"/>
      <c r="K50" s="9" t="str">
        <f>IF(ISBLANK($A50),"",VLOOKUP($A50,'Retail Obligations'!$A$1:$G$89,4,FALSE))</f>
        <v/>
      </c>
      <c r="L50" s="9" t="str">
        <f>IF(ISBLANK($A50),"",VLOOKUP($A50,'Retail Obligations'!$A$1:$G$89,5,FALSE))</f>
        <v/>
      </c>
      <c r="M50" s="9" t="str">
        <f>IF(ISBLANK($A50),"",VLOOKUP($A50,'Retail Obligations'!$A$1:$G$89,6,FALSE))</f>
        <v/>
      </c>
      <c r="N50" s="9" t="str">
        <f>IF(ISBLANK($A50),"",VLOOKUP($A50,'Retail Obligations'!$A$1:$G$89,7,FALSE))</f>
        <v/>
      </c>
      <c r="BC50" s="14"/>
      <c r="BD50" s="14"/>
      <c r="BE50" s="14"/>
      <c r="BF50" s="14"/>
      <c r="BG50" s="14"/>
      <c r="BH50" s="14"/>
      <c r="BI50" s="14"/>
    </row>
    <row r="51" spans="1:61" ht="15" customHeight="1" x14ac:dyDescent="0.2">
      <c r="A51" s="1"/>
      <c r="B51" s="13"/>
      <c r="C51" s="13"/>
      <c r="D51" s="13"/>
      <c r="E51" s="13"/>
      <c r="F51" s="13"/>
      <c r="G51" s="13"/>
      <c r="H51" s="13"/>
      <c r="I51" s="13"/>
      <c r="J51" s="13"/>
      <c r="K51" s="9" t="str">
        <f>IF(ISBLANK($A51),"",VLOOKUP($A51,'Retail Obligations'!$A$1:$G$89,4,FALSE))</f>
        <v/>
      </c>
      <c r="L51" s="9" t="str">
        <f>IF(ISBLANK($A51),"",VLOOKUP($A51,'Retail Obligations'!$A$1:$G$89,5,FALSE))</f>
        <v/>
      </c>
      <c r="M51" s="9" t="str">
        <f>IF(ISBLANK($A51),"",VLOOKUP($A51,'Retail Obligations'!$A$1:$G$89,6,FALSE))</f>
        <v/>
      </c>
      <c r="N51" s="9" t="str">
        <f>IF(ISBLANK($A51),"",VLOOKUP($A51,'Retail Obligations'!$A$1:$G$89,7,FALSE))</f>
        <v/>
      </c>
      <c r="BC51" s="14"/>
      <c r="BD51" s="14"/>
      <c r="BE51" s="14"/>
      <c r="BF51" s="14"/>
      <c r="BG51" s="14"/>
      <c r="BH51" s="14"/>
      <c r="BI51" s="14"/>
    </row>
    <row r="52" spans="1:61" ht="15" customHeight="1" x14ac:dyDescent="0.2">
      <c r="A52" s="1"/>
      <c r="B52" s="13"/>
      <c r="C52" s="13"/>
      <c r="D52" s="13"/>
      <c r="E52" s="13"/>
      <c r="F52" s="13"/>
      <c r="G52" s="13"/>
      <c r="H52" s="13"/>
      <c r="I52" s="13"/>
      <c r="J52" s="13"/>
      <c r="K52" s="9" t="str">
        <f>IF(ISBLANK($A52),"",VLOOKUP($A52,'Retail Obligations'!$A$1:$G$89,4,FALSE))</f>
        <v/>
      </c>
      <c r="L52" s="9" t="str">
        <f>IF(ISBLANK($A52),"",VLOOKUP($A52,'Retail Obligations'!$A$1:$G$89,5,FALSE))</f>
        <v/>
      </c>
      <c r="M52" s="9" t="str">
        <f>IF(ISBLANK($A52),"",VLOOKUP($A52,'Retail Obligations'!$A$1:$G$89,6,FALSE))</f>
        <v/>
      </c>
      <c r="N52" s="9" t="str">
        <f>IF(ISBLANK($A52),"",VLOOKUP($A52,'Retail Obligations'!$A$1:$G$89,7,FALSE))</f>
        <v/>
      </c>
      <c r="BC52" s="14"/>
      <c r="BD52" s="14"/>
      <c r="BE52" s="14"/>
      <c r="BF52" s="14"/>
      <c r="BG52" s="14"/>
      <c r="BH52" s="14"/>
      <c r="BI52" s="14"/>
    </row>
    <row r="53" spans="1:61" ht="15" customHeight="1" x14ac:dyDescent="0.2">
      <c r="A53" s="1"/>
      <c r="B53" s="13"/>
      <c r="C53" s="13"/>
      <c r="D53" s="13"/>
      <c r="E53" s="13"/>
      <c r="F53" s="13"/>
      <c r="G53" s="13"/>
      <c r="H53" s="13"/>
      <c r="I53" s="13"/>
      <c r="J53" s="13"/>
      <c r="K53" s="9" t="str">
        <f>IF(ISBLANK($A53),"",VLOOKUP($A53,'Retail Obligations'!$A$1:$G$89,4,FALSE))</f>
        <v/>
      </c>
      <c r="L53" s="9" t="str">
        <f>IF(ISBLANK($A53),"",VLOOKUP($A53,'Retail Obligations'!$A$1:$G$89,5,FALSE))</f>
        <v/>
      </c>
      <c r="M53" s="9" t="str">
        <f>IF(ISBLANK($A53),"",VLOOKUP($A53,'Retail Obligations'!$A$1:$G$89,6,FALSE))</f>
        <v/>
      </c>
      <c r="N53" s="9" t="str">
        <f>IF(ISBLANK($A53),"",VLOOKUP($A53,'Retail Obligations'!$A$1:$G$89,7,FALSE))</f>
        <v/>
      </c>
      <c r="BC53" s="14"/>
      <c r="BD53" s="14"/>
      <c r="BE53" s="14"/>
      <c r="BF53" s="14"/>
      <c r="BG53" s="14"/>
      <c r="BH53" s="14"/>
      <c r="BI53" s="14"/>
    </row>
    <row r="54" spans="1:61" ht="15" customHeight="1" x14ac:dyDescent="0.2">
      <c r="A54" s="1"/>
      <c r="B54" s="13"/>
      <c r="C54" s="13"/>
      <c r="D54" s="13"/>
      <c r="E54" s="13"/>
      <c r="F54" s="13"/>
      <c r="G54" s="13"/>
      <c r="H54" s="13"/>
      <c r="I54" s="13"/>
      <c r="J54" s="13"/>
      <c r="K54" s="9" t="str">
        <f>IF(ISBLANK($A54),"",VLOOKUP($A54,'Retail Obligations'!$A$1:$G$89,4,FALSE))</f>
        <v/>
      </c>
      <c r="L54" s="9" t="str">
        <f>IF(ISBLANK($A54),"",VLOOKUP($A54,'Retail Obligations'!$A$1:$G$89,5,FALSE))</f>
        <v/>
      </c>
      <c r="M54" s="9" t="str">
        <f>IF(ISBLANK($A54),"",VLOOKUP($A54,'Retail Obligations'!$A$1:$G$89,6,FALSE))</f>
        <v/>
      </c>
      <c r="N54" s="9" t="str">
        <f>IF(ISBLANK($A54),"",VLOOKUP($A54,'Retail Obligations'!$A$1:$G$89,7,FALSE))</f>
        <v/>
      </c>
      <c r="BC54" s="14"/>
      <c r="BD54" s="14"/>
      <c r="BE54" s="14"/>
      <c r="BF54" s="14"/>
      <c r="BG54" s="14"/>
      <c r="BH54" s="14"/>
      <c r="BI54" s="14"/>
    </row>
    <row r="55" spans="1:61" ht="15" customHeight="1" x14ac:dyDescent="0.2">
      <c r="A55" s="1"/>
      <c r="B55" s="13"/>
      <c r="C55" s="13"/>
      <c r="D55" s="13"/>
      <c r="E55" s="13"/>
      <c r="F55" s="13"/>
      <c r="G55" s="13"/>
      <c r="H55" s="13"/>
      <c r="I55" s="13"/>
      <c r="J55" s="13"/>
      <c r="K55" s="9" t="str">
        <f>IF(ISBLANK($A55),"",VLOOKUP($A55,'Retail Obligations'!$A$1:$G$89,4,FALSE))</f>
        <v/>
      </c>
      <c r="L55" s="9" t="str">
        <f>IF(ISBLANK($A55),"",VLOOKUP($A55,'Retail Obligations'!$A$1:$G$89,5,FALSE))</f>
        <v/>
      </c>
      <c r="M55" s="9" t="str">
        <f>IF(ISBLANK($A55),"",VLOOKUP($A55,'Retail Obligations'!$A$1:$G$89,6,FALSE))</f>
        <v/>
      </c>
      <c r="N55" s="9" t="str">
        <f>IF(ISBLANK($A55),"",VLOOKUP($A55,'Retail Obligations'!$A$1:$G$89,7,FALSE))</f>
        <v/>
      </c>
      <c r="BC55" s="14"/>
      <c r="BD55" s="14"/>
      <c r="BE55" s="14"/>
      <c r="BF55" s="14"/>
      <c r="BG55" s="14"/>
      <c r="BH55" s="14"/>
      <c r="BI55" s="14"/>
    </row>
    <row r="56" spans="1:61" ht="15" customHeight="1" x14ac:dyDescent="0.2">
      <c r="A56" s="1"/>
      <c r="B56" s="13"/>
      <c r="C56" s="13"/>
      <c r="D56" s="13"/>
      <c r="E56" s="13"/>
      <c r="F56" s="13"/>
      <c r="G56" s="13"/>
      <c r="H56" s="13"/>
      <c r="I56" s="13"/>
      <c r="J56" s="13"/>
      <c r="K56" s="9" t="str">
        <f>IF(ISBLANK($A56),"",VLOOKUP($A56,'Retail Obligations'!$A$1:$G$89,4,FALSE))</f>
        <v/>
      </c>
      <c r="L56" s="9" t="str">
        <f>IF(ISBLANK($A56),"",VLOOKUP($A56,'Retail Obligations'!$A$1:$G$89,5,FALSE))</f>
        <v/>
      </c>
      <c r="M56" s="9" t="str">
        <f>IF(ISBLANK($A56),"",VLOOKUP($A56,'Retail Obligations'!$A$1:$G$89,6,FALSE))</f>
        <v/>
      </c>
      <c r="N56" s="9" t="str">
        <f>IF(ISBLANK($A56),"",VLOOKUP($A56,'Retail Obligations'!$A$1:$G$89,7,FALSE))</f>
        <v/>
      </c>
      <c r="BC56" s="14"/>
      <c r="BD56" s="14"/>
      <c r="BE56" s="14"/>
      <c r="BF56" s="14"/>
      <c r="BG56" s="14"/>
      <c r="BH56" s="14"/>
      <c r="BI56" s="14"/>
    </row>
    <row r="57" spans="1:61" ht="15" customHeight="1" x14ac:dyDescent="0.2">
      <c r="A57" s="1"/>
      <c r="B57" s="13"/>
      <c r="C57" s="13"/>
      <c r="D57" s="13"/>
      <c r="E57" s="13"/>
      <c r="F57" s="13"/>
      <c r="G57" s="13"/>
      <c r="H57" s="13"/>
      <c r="I57" s="13"/>
      <c r="J57" s="13"/>
      <c r="K57" s="9" t="str">
        <f>IF(ISBLANK($A57),"",VLOOKUP($A57,'Retail Obligations'!$A$1:$G$89,4,FALSE))</f>
        <v/>
      </c>
      <c r="L57" s="9" t="str">
        <f>IF(ISBLANK($A57),"",VLOOKUP($A57,'Retail Obligations'!$A$1:$G$89,5,FALSE))</f>
        <v/>
      </c>
      <c r="M57" s="9" t="str">
        <f>IF(ISBLANK($A57),"",VLOOKUP($A57,'Retail Obligations'!$A$1:$G$89,6,FALSE))</f>
        <v/>
      </c>
      <c r="N57" s="9" t="str">
        <f>IF(ISBLANK($A57),"",VLOOKUP($A57,'Retail Obligations'!$A$1:$G$89,7,FALSE))</f>
        <v/>
      </c>
      <c r="BC57" s="14"/>
      <c r="BD57" s="14"/>
      <c r="BE57" s="14"/>
      <c r="BF57" s="14"/>
      <c r="BG57" s="14"/>
      <c r="BH57" s="14"/>
      <c r="BI57" s="14"/>
    </row>
    <row r="58" spans="1:61" ht="15" customHeight="1" x14ac:dyDescent="0.2">
      <c r="A58" s="1"/>
      <c r="B58" s="13"/>
      <c r="C58" s="13"/>
      <c r="D58" s="13"/>
      <c r="E58" s="13"/>
      <c r="F58" s="13"/>
      <c r="G58" s="13"/>
      <c r="H58" s="13"/>
      <c r="I58" s="13"/>
      <c r="J58" s="13"/>
      <c r="K58" s="9" t="str">
        <f>IF(ISBLANK($A58),"",VLOOKUP($A58,'Retail Obligations'!$A$1:$G$89,4,FALSE))</f>
        <v/>
      </c>
      <c r="L58" s="9" t="str">
        <f>IF(ISBLANK($A58),"",VLOOKUP($A58,'Retail Obligations'!$A$1:$G$89,5,FALSE))</f>
        <v/>
      </c>
      <c r="M58" s="9" t="str">
        <f>IF(ISBLANK($A58),"",VLOOKUP($A58,'Retail Obligations'!$A$1:$G$89,6,FALSE))</f>
        <v/>
      </c>
      <c r="N58" s="9" t="str">
        <f>IF(ISBLANK($A58),"",VLOOKUP($A58,'Retail Obligations'!$A$1:$G$89,7,FALSE))</f>
        <v/>
      </c>
      <c r="BC58" s="14"/>
      <c r="BD58" s="14"/>
      <c r="BE58" s="14"/>
      <c r="BF58" s="14"/>
      <c r="BG58" s="14"/>
      <c r="BH58" s="14"/>
      <c r="BI58" s="14"/>
    </row>
    <row r="59" spans="1:61" ht="15" customHeight="1" x14ac:dyDescent="0.2">
      <c r="A59" s="1"/>
      <c r="B59" s="13"/>
      <c r="C59" s="13"/>
      <c r="D59" s="13"/>
      <c r="E59" s="13"/>
      <c r="F59" s="13"/>
      <c r="G59" s="13"/>
      <c r="H59" s="13"/>
      <c r="I59" s="13"/>
      <c r="J59" s="13"/>
      <c r="K59" s="9" t="str">
        <f>IF(ISBLANK($A59),"",VLOOKUP($A59,'Retail Obligations'!$A$1:$G$89,4,FALSE))</f>
        <v/>
      </c>
      <c r="L59" s="9" t="str">
        <f>IF(ISBLANK($A59),"",VLOOKUP($A59,'Retail Obligations'!$A$1:$G$89,5,FALSE))</f>
        <v/>
      </c>
      <c r="M59" s="9" t="str">
        <f>IF(ISBLANK($A59),"",VLOOKUP($A59,'Retail Obligations'!$A$1:$G$89,6,FALSE))</f>
        <v/>
      </c>
      <c r="N59" s="9" t="str">
        <f>IF(ISBLANK($A59),"",VLOOKUP($A59,'Retail Obligations'!$A$1:$G$89,7,FALSE))</f>
        <v/>
      </c>
      <c r="BC59" s="14"/>
      <c r="BD59" s="14"/>
      <c r="BE59" s="14"/>
      <c r="BF59" s="14"/>
      <c r="BG59" s="14"/>
      <c r="BH59" s="14"/>
      <c r="BI59" s="14"/>
    </row>
    <row r="60" spans="1:61" ht="15" customHeight="1" x14ac:dyDescent="0.2">
      <c r="A60" s="1"/>
      <c r="B60" s="13"/>
      <c r="C60" s="13"/>
      <c r="D60" s="13"/>
      <c r="E60" s="13"/>
      <c r="F60" s="13"/>
      <c r="G60" s="13"/>
      <c r="H60" s="13"/>
      <c r="I60" s="13"/>
      <c r="J60" s="13"/>
      <c r="K60" s="9" t="str">
        <f>IF(ISBLANK($A60),"",VLOOKUP($A60,'Retail Obligations'!$A$1:$G$89,4,FALSE))</f>
        <v/>
      </c>
      <c r="L60" s="9" t="str">
        <f>IF(ISBLANK($A60),"",VLOOKUP($A60,'Retail Obligations'!$A$1:$G$89,5,FALSE))</f>
        <v/>
      </c>
      <c r="M60" s="9" t="str">
        <f>IF(ISBLANK($A60),"",VLOOKUP($A60,'Retail Obligations'!$A$1:$G$89,6,FALSE))</f>
        <v/>
      </c>
      <c r="N60" s="9" t="str">
        <f>IF(ISBLANK($A60),"",VLOOKUP($A60,'Retail Obligations'!$A$1:$G$89,7,FALSE))</f>
        <v/>
      </c>
      <c r="BC60" s="14"/>
      <c r="BD60" s="14"/>
      <c r="BE60" s="14"/>
      <c r="BF60" s="14"/>
      <c r="BG60" s="14"/>
      <c r="BH60" s="14"/>
      <c r="BI60" s="14"/>
    </row>
    <row r="61" spans="1:61" ht="15" customHeight="1" x14ac:dyDescent="0.2">
      <c r="A61" s="1"/>
      <c r="B61" s="13"/>
      <c r="C61" s="13"/>
      <c r="D61" s="13"/>
      <c r="E61" s="13"/>
      <c r="F61" s="13"/>
      <c r="G61" s="13"/>
      <c r="H61" s="13"/>
      <c r="I61" s="13"/>
      <c r="J61" s="13"/>
      <c r="K61" s="9" t="str">
        <f>IF(ISBLANK($A61),"",VLOOKUP($A61,'Retail Obligations'!$A$1:$G$89,4,FALSE))</f>
        <v/>
      </c>
      <c r="L61" s="9" t="str">
        <f>IF(ISBLANK($A61),"",VLOOKUP($A61,'Retail Obligations'!$A$1:$G$89,5,FALSE))</f>
        <v/>
      </c>
      <c r="M61" s="9" t="str">
        <f>IF(ISBLANK($A61),"",VLOOKUP($A61,'Retail Obligations'!$A$1:$G$89,6,FALSE))</f>
        <v/>
      </c>
      <c r="N61" s="9" t="str">
        <f>IF(ISBLANK($A61),"",VLOOKUP($A61,'Retail Obligations'!$A$1:$G$89,7,FALSE))</f>
        <v/>
      </c>
      <c r="BC61" s="14"/>
      <c r="BD61" s="14"/>
      <c r="BE61" s="14"/>
      <c r="BF61" s="14"/>
      <c r="BG61" s="14"/>
      <c r="BH61" s="14"/>
      <c r="BI61" s="14"/>
    </row>
    <row r="62" spans="1:61" ht="15" customHeight="1" x14ac:dyDescent="0.2">
      <c r="A62" s="1"/>
      <c r="B62" s="13"/>
      <c r="C62" s="13"/>
      <c r="D62" s="13"/>
      <c r="E62" s="13"/>
      <c r="F62" s="13"/>
      <c r="G62" s="13"/>
      <c r="H62" s="13"/>
      <c r="I62" s="13"/>
      <c r="J62" s="13"/>
      <c r="K62" s="9" t="str">
        <f>IF(ISBLANK($A62),"",VLOOKUP($A62,'Retail Obligations'!$A$1:$G$89,4,FALSE))</f>
        <v/>
      </c>
      <c r="L62" s="9" t="str">
        <f>IF(ISBLANK($A62),"",VLOOKUP($A62,'Retail Obligations'!$A$1:$G$89,5,FALSE))</f>
        <v/>
      </c>
      <c r="M62" s="9" t="str">
        <f>IF(ISBLANK($A62),"",VLOOKUP($A62,'Retail Obligations'!$A$1:$G$89,6,FALSE))</f>
        <v/>
      </c>
      <c r="N62" s="9" t="str">
        <f>IF(ISBLANK($A62),"",VLOOKUP($A62,'Retail Obligations'!$A$1:$G$89,7,FALSE))</f>
        <v/>
      </c>
      <c r="BC62" s="14"/>
      <c r="BD62" s="14"/>
      <c r="BE62" s="14"/>
      <c r="BF62" s="14"/>
      <c r="BG62" s="14"/>
      <c r="BH62" s="14"/>
      <c r="BI62" s="14"/>
    </row>
    <row r="63" spans="1:61" ht="15" customHeight="1" x14ac:dyDescent="0.2">
      <c r="A63" s="1"/>
      <c r="B63" s="13"/>
      <c r="C63" s="13"/>
      <c r="D63" s="13"/>
      <c r="E63" s="13"/>
      <c r="F63" s="13"/>
      <c r="G63" s="13"/>
      <c r="H63" s="13"/>
      <c r="I63" s="13"/>
      <c r="J63" s="13"/>
      <c r="K63" s="9" t="str">
        <f>IF(ISBLANK($A63),"",VLOOKUP($A63,'Retail Obligations'!$A$1:$G$89,4,FALSE))</f>
        <v/>
      </c>
      <c r="L63" s="9" t="str">
        <f>IF(ISBLANK($A63),"",VLOOKUP($A63,'Retail Obligations'!$A$1:$G$89,5,FALSE))</f>
        <v/>
      </c>
      <c r="M63" s="9" t="str">
        <f>IF(ISBLANK($A63),"",VLOOKUP($A63,'Retail Obligations'!$A$1:$G$89,6,FALSE))</f>
        <v/>
      </c>
      <c r="N63" s="9" t="str">
        <f>IF(ISBLANK($A63),"",VLOOKUP($A63,'Retail Obligations'!$A$1:$G$89,7,FALSE))</f>
        <v/>
      </c>
      <c r="BC63" s="14"/>
      <c r="BD63" s="14"/>
      <c r="BE63" s="14"/>
      <c r="BF63" s="14"/>
      <c r="BG63" s="14"/>
      <c r="BH63" s="14"/>
      <c r="BI63" s="14"/>
    </row>
    <row r="64" spans="1:61" ht="15" customHeight="1" x14ac:dyDescent="0.2">
      <c r="A64" s="1"/>
      <c r="B64" s="13"/>
      <c r="C64" s="13"/>
      <c r="D64" s="13"/>
      <c r="E64" s="13"/>
      <c r="F64" s="13"/>
      <c r="G64" s="13"/>
      <c r="H64" s="13"/>
      <c r="I64" s="13"/>
      <c r="J64" s="13"/>
      <c r="K64" s="9" t="str">
        <f>IF(ISBLANK($A64),"",VLOOKUP($A64,'Retail Obligations'!$A$1:$G$89,4,FALSE))</f>
        <v/>
      </c>
      <c r="L64" s="9" t="str">
        <f>IF(ISBLANK($A64),"",VLOOKUP($A64,'Retail Obligations'!$A$1:$G$89,5,FALSE))</f>
        <v/>
      </c>
      <c r="M64" s="9" t="str">
        <f>IF(ISBLANK($A64),"",VLOOKUP($A64,'Retail Obligations'!$A$1:$G$89,6,FALSE))</f>
        <v/>
      </c>
      <c r="N64" s="9" t="str">
        <f>IF(ISBLANK($A64),"",VLOOKUP($A64,'Retail Obligations'!$A$1:$G$89,7,FALSE))</f>
        <v/>
      </c>
      <c r="BC64" s="14"/>
      <c r="BD64" s="14"/>
      <c r="BE64" s="14"/>
      <c r="BF64" s="14"/>
      <c r="BG64" s="14"/>
      <c r="BH64" s="14"/>
      <c r="BI64" s="14"/>
    </row>
    <row r="65" spans="1:61" ht="15" customHeight="1" x14ac:dyDescent="0.2">
      <c r="A65" s="1"/>
      <c r="B65" s="13"/>
      <c r="C65" s="13"/>
      <c r="D65" s="13"/>
      <c r="E65" s="13"/>
      <c r="F65" s="13"/>
      <c r="G65" s="13"/>
      <c r="H65" s="13"/>
      <c r="I65" s="13"/>
      <c r="J65" s="13"/>
      <c r="K65" s="9" t="str">
        <f>IF(ISBLANK($A65),"",VLOOKUP($A65,'Retail Obligations'!$A$1:$G$89,4,FALSE))</f>
        <v/>
      </c>
      <c r="L65" s="9" t="str">
        <f>IF(ISBLANK($A65),"",VLOOKUP($A65,'Retail Obligations'!$A$1:$G$89,5,FALSE))</f>
        <v/>
      </c>
      <c r="M65" s="9" t="str">
        <f>IF(ISBLANK($A65),"",VLOOKUP($A65,'Retail Obligations'!$A$1:$G$89,6,FALSE))</f>
        <v/>
      </c>
      <c r="N65" s="9" t="str">
        <f>IF(ISBLANK($A65),"",VLOOKUP($A65,'Retail Obligations'!$A$1:$G$89,7,FALSE))</f>
        <v/>
      </c>
      <c r="BC65" s="14"/>
      <c r="BD65" s="14"/>
      <c r="BE65" s="14"/>
      <c r="BF65" s="14"/>
      <c r="BG65" s="14"/>
      <c r="BH65" s="14"/>
      <c r="BI65" s="14"/>
    </row>
    <row r="66" spans="1:61" ht="15" customHeight="1" x14ac:dyDescent="0.2">
      <c r="A66" s="1"/>
      <c r="B66" s="13"/>
      <c r="C66" s="13"/>
      <c r="D66" s="13"/>
      <c r="E66" s="13"/>
      <c r="F66" s="13"/>
      <c r="G66" s="13"/>
      <c r="H66" s="13"/>
      <c r="I66" s="13"/>
      <c r="J66" s="13"/>
      <c r="K66" s="9" t="str">
        <f>IF(ISBLANK($A66),"",VLOOKUP($A66,'Retail Obligations'!$A$1:$G$89,4,FALSE))</f>
        <v/>
      </c>
      <c r="L66" s="9" t="str">
        <f>IF(ISBLANK($A66),"",VLOOKUP($A66,'Retail Obligations'!$A$1:$G$89,5,FALSE))</f>
        <v/>
      </c>
      <c r="M66" s="9" t="str">
        <f>IF(ISBLANK($A66),"",VLOOKUP($A66,'Retail Obligations'!$A$1:$G$89,6,FALSE))</f>
        <v/>
      </c>
      <c r="N66" s="9" t="str">
        <f>IF(ISBLANK($A66),"",VLOOKUP($A66,'Retail Obligations'!$A$1:$G$89,7,FALSE))</f>
        <v/>
      </c>
      <c r="BC66" s="14"/>
      <c r="BD66" s="14"/>
      <c r="BE66" s="14"/>
      <c r="BF66" s="14"/>
      <c r="BG66" s="14"/>
      <c r="BH66" s="14"/>
      <c r="BI66" s="14"/>
    </row>
    <row r="67" spans="1:61" ht="15" customHeight="1" x14ac:dyDescent="0.2">
      <c r="A67" s="1"/>
      <c r="B67" s="13"/>
      <c r="C67" s="13"/>
      <c r="D67" s="13"/>
      <c r="E67" s="13"/>
      <c r="F67" s="13"/>
      <c r="G67" s="13"/>
      <c r="H67" s="13"/>
      <c r="I67" s="13"/>
      <c r="J67" s="13"/>
      <c r="K67" s="9" t="str">
        <f>IF(ISBLANK($A67),"",VLOOKUP($A67,'Retail Obligations'!$A$1:$G$89,4,FALSE))</f>
        <v/>
      </c>
      <c r="L67" s="9" t="str">
        <f>IF(ISBLANK($A67),"",VLOOKUP($A67,'Retail Obligations'!$A$1:$G$89,5,FALSE))</f>
        <v/>
      </c>
      <c r="M67" s="9" t="str">
        <f>IF(ISBLANK($A67),"",VLOOKUP($A67,'Retail Obligations'!$A$1:$G$89,6,FALSE))</f>
        <v/>
      </c>
      <c r="N67" s="9" t="str">
        <f>IF(ISBLANK($A67),"",VLOOKUP($A67,'Retail Obligations'!$A$1:$G$89,7,FALSE))</f>
        <v/>
      </c>
      <c r="BC67" s="14"/>
      <c r="BD67" s="14"/>
      <c r="BE67" s="14"/>
      <c r="BF67" s="14"/>
      <c r="BG67" s="14"/>
      <c r="BH67" s="14"/>
      <c r="BI67" s="14"/>
    </row>
    <row r="68" spans="1:61" ht="15" customHeight="1" x14ac:dyDescent="0.2">
      <c r="A68" s="1"/>
      <c r="B68" s="13"/>
      <c r="C68" s="13"/>
      <c r="D68" s="13"/>
      <c r="E68" s="13"/>
      <c r="F68" s="13"/>
      <c r="G68" s="13"/>
      <c r="H68" s="13"/>
      <c r="I68" s="13"/>
      <c r="J68" s="13"/>
      <c r="K68" s="9" t="str">
        <f>IF(ISBLANK($A68),"",VLOOKUP($A68,'Retail Obligations'!$A$1:$G$89,4,FALSE))</f>
        <v/>
      </c>
      <c r="L68" s="9" t="str">
        <f>IF(ISBLANK($A68),"",VLOOKUP($A68,'Retail Obligations'!$A$1:$G$89,5,FALSE))</f>
        <v/>
      </c>
      <c r="M68" s="9" t="str">
        <f>IF(ISBLANK($A68),"",VLOOKUP($A68,'Retail Obligations'!$A$1:$G$89,6,FALSE))</f>
        <v/>
      </c>
      <c r="N68" s="9" t="str">
        <f>IF(ISBLANK($A68),"",VLOOKUP($A68,'Retail Obligations'!$A$1:$G$89,7,FALSE))</f>
        <v/>
      </c>
      <c r="BC68" s="14"/>
      <c r="BD68" s="14"/>
      <c r="BE68" s="14"/>
      <c r="BF68" s="14"/>
      <c r="BG68" s="14"/>
      <c r="BH68" s="14"/>
      <c r="BI68" s="14"/>
    </row>
    <row r="69" spans="1:61" ht="15" customHeight="1" x14ac:dyDescent="0.2">
      <c r="A69" s="1"/>
      <c r="B69" s="13"/>
      <c r="C69" s="13"/>
      <c r="D69" s="13"/>
      <c r="E69" s="13"/>
      <c r="F69" s="13"/>
      <c r="G69" s="13"/>
      <c r="H69" s="13"/>
      <c r="I69" s="13"/>
      <c r="J69" s="13"/>
      <c r="K69" s="9" t="str">
        <f>IF(ISBLANK($A69),"",VLOOKUP($A69,'Retail Obligations'!$A$1:$G$89,4,FALSE))</f>
        <v/>
      </c>
      <c r="L69" s="9" t="str">
        <f>IF(ISBLANK($A69),"",VLOOKUP($A69,'Retail Obligations'!$A$1:$G$89,5,FALSE))</f>
        <v/>
      </c>
      <c r="M69" s="9" t="str">
        <f>IF(ISBLANK($A69),"",VLOOKUP($A69,'Retail Obligations'!$A$1:$G$89,6,FALSE))</f>
        <v/>
      </c>
      <c r="N69" s="9" t="str">
        <f>IF(ISBLANK($A69),"",VLOOKUP($A69,'Retail Obligations'!$A$1:$G$89,7,FALSE))</f>
        <v/>
      </c>
      <c r="BC69" s="14"/>
      <c r="BD69" s="14"/>
      <c r="BE69" s="14"/>
      <c r="BF69" s="14"/>
      <c r="BG69" s="14"/>
      <c r="BH69" s="14"/>
      <c r="BI69" s="14"/>
    </row>
    <row r="70" spans="1:61" ht="15" customHeight="1" x14ac:dyDescent="0.2">
      <c r="A70" s="1"/>
      <c r="B70" s="13"/>
      <c r="C70" s="13"/>
      <c r="D70" s="13"/>
      <c r="E70" s="13"/>
      <c r="F70" s="13"/>
      <c r="G70" s="13"/>
      <c r="H70" s="13"/>
      <c r="I70" s="13"/>
      <c r="J70" s="13"/>
      <c r="K70" s="9" t="str">
        <f>IF(ISBLANK($A70),"",VLOOKUP($A70,'Retail Obligations'!$A$1:$G$89,4,FALSE))</f>
        <v/>
      </c>
      <c r="L70" s="9" t="str">
        <f>IF(ISBLANK($A70),"",VLOOKUP($A70,'Retail Obligations'!$A$1:$G$89,5,FALSE))</f>
        <v/>
      </c>
      <c r="M70" s="9" t="str">
        <f>IF(ISBLANK($A70),"",VLOOKUP($A70,'Retail Obligations'!$A$1:$G$89,6,FALSE))</f>
        <v/>
      </c>
      <c r="N70" s="9" t="str">
        <f>IF(ISBLANK($A70),"",VLOOKUP($A70,'Retail Obligations'!$A$1:$G$89,7,FALSE))</f>
        <v/>
      </c>
      <c r="BC70" s="14"/>
      <c r="BD70" s="14"/>
      <c r="BE70" s="14"/>
      <c r="BF70" s="14"/>
      <c r="BG70" s="14"/>
      <c r="BH70" s="14"/>
      <c r="BI70" s="14"/>
    </row>
    <row r="71" spans="1:61" ht="15" customHeight="1" x14ac:dyDescent="0.2">
      <c r="A71" s="1"/>
      <c r="B71" s="13"/>
      <c r="C71" s="13"/>
      <c r="D71" s="13"/>
      <c r="E71" s="13"/>
      <c r="F71" s="13"/>
      <c r="G71" s="13"/>
      <c r="H71" s="13"/>
      <c r="I71" s="13"/>
      <c r="J71" s="13"/>
      <c r="K71" s="9" t="str">
        <f>IF(ISBLANK($A71),"",VLOOKUP($A71,'Retail Obligations'!$A$1:$G$89,4,FALSE))</f>
        <v/>
      </c>
      <c r="L71" s="9" t="str">
        <f>IF(ISBLANK($A71),"",VLOOKUP($A71,'Retail Obligations'!$A$1:$G$89,5,FALSE))</f>
        <v/>
      </c>
      <c r="M71" s="9" t="str">
        <f>IF(ISBLANK($A71),"",VLOOKUP($A71,'Retail Obligations'!$A$1:$G$89,6,FALSE))</f>
        <v/>
      </c>
      <c r="N71" s="9" t="str">
        <f>IF(ISBLANK($A71),"",VLOOKUP($A71,'Retail Obligations'!$A$1:$G$89,7,FALSE))</f>
        <v/>
      </c>
      <c r="BC71" s="14"/>
      <c r="BD71" s="14"/>
      <c r="BE71" s="14"/>
      <c r="BF71" s="14"/>
      <c r="BG71" s="14"/>
      <c r="BH71" s="14"/>
      <c r="BI71" s="14"/>
    </row>
    <row r="72" spans="1:61" ht="15" customHeight="1" x14ac:dyDescent="0.2">
      <c r="A72" s="1"/>
      <c r="B72" s="13"/>
      <c r="C72" s="13"/>
      <c r="D72" s="13"/>
      <c r="E72" s="13"/>
      <c r="F72" s="13"/>
      <c r="G72" s="13"/>
      <c r="H72" s="13"/>
      <c r="I72" s="13"/>
      <c r="J72" s="13"/>
      <c r="K72" s="9" t="str">
        <f>IF(ISBLANK($A72),"",VLOOKUP($A72,'Retail Obligations'!$A$1:$G$89,4,FALSE))</f>
        <v/>
      </c>
      <c r="L72" s="9" t="str">
        <f>IF(ISBLANK($A72),"",VLOOKUP($A72,'Retail Obligations'!$A$1:$G$89,5,FALSE))</f>
        <v/>
      </c>
      <c r="M72" s="9" t="str">
        <f>IF(ISBLANK($A72),"",VLOOKUP($A72,'Retail Obligations'!$A$1:$G$89,6,FALSE))</f>
        <v/>
      </c>
      <c r="N72" s="9" t="str">
        <f>IF(ISBLANK($A72),"",VLOOKUP($A72,'Retail Obligations'!$A$1:$G$89,7,FALSE))</f>
        <v/>
      </c>
      <c r="BC72" s="14"/>
      <c r="BD72" s="14"/>
      <c r="BE72" s="14"/>
      <c r="BF72" s="14"/>
      <c r="BG72" s="14"/>
      <c r="BH72" s="14"/>
      <c r="BI72" s="14"/>
    </row>
    <row r="73" spans="1:61" ht="15" customHeight="1" x14ac:dyDescent="0.2">
      <c r="A73" s="1"/>
      <c r="B73" s="13"/>
      <c r="C73" s="13"/>
      <c r="D73" s="13"/>
      <c r="E73" s="13"/>
      <c r="F73" s="13"/>
      <c r="G73" s="13"/>
      <c r="H73" s="13"/>
      <c r="I73" s="13"/>
      <c r="J73" s="13"/>
      <c r="K73" s="9" t="str">
        <f>IF(ISBLANK($A73),"",VLOOKUP($A73,'Retail Obligations'!$A$1:$G$89,4,FALSE))</f>
        <v/>
      </c>
      <c r="L73" s="9" t="str">
        <f>IF(ISBLANK($A73),"",VLOOKUP($A73,'Retail Obligations'!$A$1:$G$89,5,FALSE))</f>
        <v/>
      </c>
      <c r="M73" s="9" t="str">
        <f>IF(ISBLANK($A73),"",VLOOKUP($A73,'Retail Obligations'!$A$1:$G$89,6,FALSE))</f>
        <v/>
      </c>
      <c r="N73" s="9" t="str">
        <f>IF(ISBLANK($A73),"",VLOOKUP($A73,'Retail Obligations'!$A$1:$G$89,7,FALSE))</f>
        <v/>
      </c>
      <c r="BC73" s="14"/>
      <c r="BD73" s="14"/>
      <c r="BE73" s="14"/>
      <c r="BF73" s="14"/>
      <c r="BG73" s="14"/>
      <c r="BH73" s="14"/>
      <c r="BI73" s="14"/>
    </row>
    <row r="74" spans="1:61" ht="15" customHeight="1" x14ac:dyDescent="0.2">
      <c r="A74" s="1"/>
      <c r="B74" s="13"/>
      <c r="C74" s="13"/>
      <c r="D74" s="13"/>
      <c r="E74" s="13"/>
      <c r="F74" s="13"/>
      <c r="G74" s="13"/>
      <c r="H74" s="13"/>
      <c r="I74" s="13"/>
      <c r="J74" s="13"/>
      <c r="K74" s="9" t="str">
        <f>IF(ISBLANK($A74),"",VLOOKUP($A74,'Retail Obligations'!$A$1:$G$89,4,FALSE))</f>
        <v/>
      </c>
      <c r="L74" s="9" t="str">
        <f>IF(ISBLANK($A74),"",VLOOKUP($A74,'Retail Obligations'!$A$1:$G$89,5,FALSE))</f>
        <v/>
      </c>
      <c r="M74" s="9" t="str">
        <f>IF(ISBLANK($A74),"",VLOOKUP($A74,'Retail Obligations'!$A$1:$G$89,6,FALSE))</f>
        <v/>
      </c>
      <c r="N74" s="9" t="str">
        <f>IF(ISBLANK($A74),"",VLOOKUP($A74,'Retail Obligations'!$A$1:$G$89,7,FALSE))</f>
        <v/>
      </c>
      <c r="BC74" s="14"/>
      <c r="BD74" s="14"/>
      <c r="BE74" s="14"/>
      <c r="BF74" s="14"/>
      <c r="BG74" s="14"/>
      <c r="BH74" s="14"/>
      <c r="BI74" s="14"/>
    </row>
    <row r="75" spans="1:61" ht="15" customHeight="1" x14ac:dyDescent="0.2">
      <c r="A75" s="1"/>
      <c r="B75" s="13"/>
      <c r="C75" s="13"/>
      <c r="D75" s="13"/>
      <c r="E75" s="13"/>
      <c r="F75" s="13"/>
      <c r="G75" s="13"/>
      <c r="H75" s="13"/>
      <c r="I75" s="13"/>
      <c r="J75" s="13"/>
      <c r="K75" s="9" t="str">
        <f>IF(ISBLANK($A75),"",VLOOKUP($A75,'Retail Obligations'!$A$1:$G$89,4,FALSE))</f>
        <v/>
      </c>
      <c r="L75" s="9" t="str">
        <f>IF(ISBLANK($A75),"",VLOOKUP($A75,'Retail Obligations'!$A$1:$G$89,5,FALSE))</f>
        <v/>
      </c>
      <c r="M75" s="9" t="str">
        <f>IF(ISBLANK($A75),"",VLOOKUP($A75,'Retail Obligations'!$A$1:$G$89,6,FALSE))</f>
        <v/>
      </c>
      <c r="N75" s="9" t="str">
        <f>IF(ISBLANK($A75),"",VLOOKUP($A75,'Retail Obligations'!$A$1:$G$89,7,FALSE))</f>
        <v/>
      </c>
      <c r="BC75" s="14"/>
      <c r="BD75" s="14"/>
      <c r="BE75" s="14"/>
      <c r="BF75" s="14"/>
      <c r="BG75" s="14"/>
      <c r="BH75" s="14"/>
      <c r="BI75" s="14"/>
    </row>
    <row r="76" spans="1:61" ht="15" customHeight="1" x14ac:dyDescent="0.2">
      <c r="A76" s="1"/>
      <c r="B76" s="13"/>
      <c r="C76" s="13"/>
      <c r="D76" s="13"/>
      <c r="E76" s="13"/>
      <c r="F76" s="13"/>
      <c r="G76" s="13"/>
      <c r="H76" s="13"/>
      <c r="I76" s="13"/>
      <c r="J76" s="13"/>
      <c r="K76" s="9" t="str">
        <f>IF(ISBLANK($A76),"",VLOOKUP($A76,'Retail Obligations'!$A$1:$G$89,4,FALSE))</f>
        <v/>
      </c>
      <c r="L76" s="9" t="str">
        <f>IF(ISBLANK($A76),"",VLOOKUP($A76,'Retail Obligations'!$A$1:$G$89,5,FALSE))</f>
        <v/>
      </c>
      <c r="M76" s="9" t="str">
        <f>IF(ISBLANK($A76),"",VLOOKUP($A76,'Retail Obligations'!$A$1:$G$89,6,FALSE))</f>
        <v/>
      </c>
      <c r="N76" s="9" t="str">
        <f>IF(ISBLANK($A76),"",VLOOKUP($A76,'Retail Obligations'!$A$1:$G$89,7,FALSE))</f>
        <v/>
      </c>
      <c r="BC76" s="14"/>
      <c r="BD76" s="14"/>
      <c r="BE76" s="14"/>
      <c r="BF76" s="14"/>
      <c r="BG76" s="14"/>
      <c r="BH76" s="14"/>
      <c r="BI76" s="14"/>
    </row>
    <row r="77" spans="1:61" ht="15" customHeight="1" x14ac:dyDescent="0.2">
      <c r="A77" s="1"/>
      <c r="B77" s="13"/>
      <c r="C77" s="13"/>
      <c r="D77" s="13"/>
      <c r="E77" s="13"/>
      <c r="F77" s="13"/>
      <c r="G77" s="13"/>
      <c r="H77" s="13"/>
      <c r="I77" s="13"/>
      <c r="J77" s="13"/>
      <c r="K77" s="9" t="str">
        <f>IF(ISBLANK($A77),"",VLOOKUP($A77,'Retail Obligations'!$A$1:$G$89,4,FALSE))</f>
        <v/>
      </c>
      <c r="L77" s="9" t="str">
        <f>IF(ISBLANK($A77),"",VLOOKUP($A77,'Retail Obligations'!$A$1:$G$89,5,FALSE))</f>
        <v/>
      </c>
      <c r="M77" s="9" t="str">
        <f>IF(ISBLANK($A77),"",VLOOKUP($A77,'Retail Obligations'!$A$1:$G$89,6,FALSE))</f>
        <v/>
      </c>
      <c r="N77" s="9" t="str">
        <f>IF(ISBLANK($A77),"",VLOOKUP($A77,'Retail Obligations'!$A$1:$G$89,7,FALSE))</f>
        <v/>
      </c>
      <c r="BC77" s="14"/>
      <c r="BD77" s="14"/>
      <c r="BE77" s="14"/>
      <c r="BF77" s="14"/>
      <c r="BG77" s="14"/>
      <c r="BH77" s="14"/>
      <c r="BI77" s="14"/>
    </row>
    <row r="78" spans="1:61" ht="15" customHeight="1" x14ac:dyDescent="0.2">
      <c r="A78" s="1"/>
      <c r="B78" s="13"/>
      <c r="C78" s="13"/>
      <c r="D78" s="13"/>
      <c r="E78" s="13"/>
      <c r="F78" s="13"/>
      <c r="G78" s="13"/>
      <c r="H78" s="13"/>
      <c r="I78" s="13"/>
      <c r="J78" s="13"/>
      <c r="K78" s="9" t="str">
        <f>IF(ISBLANK($A78),"",VLOOKUP($A78,'Retail Obligations'!$A$1:$G$89,4,FALSE))</f>
        <v/>
      </c>
      <c r="L78" s="9" t="str">
        <f>IF(ISBLANK($A78),"",VLOOKUP($A78,'Retail Obligations'!$A$1:$G$89,5,FALSE))</f>
        <v/>
      </c>
      <c r="M78" s="9" t="str">
        <f>IF(ISBLANK($A78),"",VLOOKUP($A78,'Retail Obligations'!$A$1:$G$89,6,FALSE))</f>
        <v/>
      </c>
      <c r="N78" s="9" t="str">
        <f>IF(ISBLANK($A78),"",VLOOKUP($A78,'Retail Obligations'!$A$1:$G$89,7,FALSE))</f>
        <v/>
      </c>
      <c r="BC78" s="14"/>
      <c r="BD78" s="14"/>
      <c r="BE78" s="14"/>
      <c r="BF78" s="14"/>
      <c r="BG78" s="14"/>
      <c r="BH78" s="14"/>
      <c r="BI78" s="14"/>
    </row>
    <row r="79" spans="1:61" ht="15" customHeight="1" x14ac:dyDescent="0.2">
      <c r="A79" s="1"/>
      <c r="B79" s="13"/>
      <c r="C79" s="13"/>
      <c r="D79" s="13"/>
      <c r="E79" s="13"/>
      <c r="F79" s="13"/>
      <c r="G79" s="13"/>
      <c r="H79" s="13"/>
      <c r="I79" s="13"/>
      <c r="J79" s="13"/>
      <c r="K79" s="9" t="str">
        <f>IF(ISBLANK($A79),"",VLOOKUP($A79,'Retail Obligations'!$A$1:$G$89,4,FALSE))</f>
        <v/>
      </c>
      <c r="L79" s="9" t="str">
        <f>IF(ISBLANK($A79),"",VLOOKUP($A79,'Retail Obligations'!$A$1:$G$89,5,FALSE))</f>
        <v/>
      </c>
      <c r="M79" s="9" t="str">
        <f>IF(ISBLANK($A79),"",VLOOKUP($A79,'Retail Obligations'!$A$1:$G$89,6,FALSE))</f>
        <v/>
      </c>
      <c r="N79" s="9" t="str">
        <f>IF(ISBLANK($A79),"",VLOOKUP($A79,'Retail Obligations'!$A$1:$G$89,7,FALSE))</f>
        <v/>
      </c>
      <c r="BC79" s="14"/>
      <c r="BD79" s="14"/>
      <c r="BE79" s="14"/>
      <c r="BF79" s="14"/>
      <c r="BG79" s="14"/>
      <c r="BH79" s="14"/>
      <c r="BI79" s="14"/>
    </row>
    <row r="80" spans="1:61" ht="15" customHeight="1" x14ac:dyDescent="0.2">
      <c r="A80" s="1"/>
      <c r="B80" s="13"/>
      <c r="C80" s="13"/>
      <c r="D80" s="13"/>
      <c r="E80" s="13"/>
      <c r="F80" s="13"/>
      <c r="G80" s="13"/>
      <c r="H80" s="13"/>
      <c r="I80" s="13"/>
      <c r="J80" s="13"/>
      <c r="K80" s="9" t="str">
        <f>IF(ISBLANK($A80),"",VLOOKUP($A80,'Retail Obligations'!$A$1:$G$89,4,FALSE))</f>
        <v/>
      </c>
      <c r="L80" s="9" t="str">
        <f>IF(ISBLANK($A80),"",VLOOKUP($A80,'Retail Obligations'!$A$1:$G$89,5,FALSE))</f>
        <v/>
      </c>
      <c r="M80" s="9" t="str">
        <f>IF(ISBLANK($A80),"",VLOOKUP($A80,'Retail Obligations'!$A$1:$G$89,6,FALSE))</f>
        <v/>
      </c>
      <c r="N80" s="9" t="str">
        <f>IF(ISBLANK($A80),"",VLOOKUP($A80,'Retail Obligations'!$A$1:$G$89,7,FALSE))</f>
        <v/>
      </c>
      <c r="BC80" s="14"/>
      <c r="BD80" s="14"/>
      <c r="BE80" s="14"/>
      <c r="BF80" s="14"/>
      <c r="BG80" s="14"/>
      <c r="BH80" s="14"/>
      <c r="BI80" s="14"/>
    </row>
    <row r="81" spans="1:61" ht="15" customHeight="1" x14ac:dyDescent="0.2">
      <c r="A81" s="1"/>
      <c r="B81" s="13"/>
      <c r="C81" s="13"/>
      <c r="D81" s="13"/>
      <c r="E81" s="13"/>
      <c r="F81" s="13"/>
      <c r="G81" s="13"/>
      <c r="H81" s="13"/>
      <c r="I81" s="13"/>
      <c r="J81" s="13"/>
      <c r="K81" s="9" t="str">
        <f>IF(ISBLANK($A81),"",VLOOKUP($A81,'Retail Obligations'!$A$1:$G$89,4,FALSE))</f>
        <v/>
      </c>
      <c r="L81" s="9" t="str">
        <f>IF(ISBLANK($A81),"",VLOOKUP($A81,'Retail Obligations'!$A$1:$G$89,5,FALSE))</f>
        <v/>
      </c>
      <c r="M81" s="9" t="str">
        <f>IF(ISBLANK($A81),"",VLOOKUP($A81,'Retail Obligations'!$A$1:$G$89,6,FALSE))</f>
        <v/>
      </c>
      <c r="N81" s="9" t="str">
        <f>IF(ISBLANK($A81),"",VLOOKUP($A81,'Retail Obligations'!$A$1:$G$89,7,FALSE))</f>
        <v/>
      </c>
      <c r="BC81" s="14"/>
      <c r="BD81" s="14"/>
      <c r="BE81" s="14"/>
      <c r="BF81" s="14"/>
      <c r="BG81" s="14"/>
      <c r="BH81" s="14"/>
      <c r="BI81" s="14"/>
    </row>
    <row r="82" spans="1:61" ht="15" customHeight="1" x14ac:dyDescent="0.2">
      <c r="A82" s="1"/>
      <c r="B82" s="13"/>
      <c r="C82" s="13"/>
      <c r="D82" s="13"/>
      <c r="E82" s="13"/>
      <c r="F82" s="13"/>
      <c r="G82" s="13"/>
      <c r="H82" s="13"/>
      <c r="I82" s="13"/>
      <c r="J82" s="13"/>
      <c r="K82" s="9" t="str">
        <f>IF(ISBLANK($A82),"",VLOOKUP($A82,'Retail Obligations'!$A$1:$G$89,4,FALSE))</f>
        <v/>
      </c>
      <c r="L82" s="9" t="str">
        <f>IF(ISBLANK($A82),"",VLOOKUP($A82,'Retail Obligations'!$A$1:$G$89,5,FALSE))</f>
        <v/>
      </c>
      <c r="M82" s="9" t="str">
        <f>IF(ISBLANK($A82),"",VLOOKUP($A82,'Retail Obligations'!$A$1:$G$89,6,FALSE))</f>
        <v/>
      </c>
      <c r="N82" s="9" t="str">
        <f>IF(ISBLANK($A82),"",VLOOKUP($A82,'Retail Obligations'!$A$1:$G$89,7,FALSE))</f>
        <v/>
      </c>
      <c r="BC82" s="14"/>
      <c r="BD82" s="14"/>
      <c r="BE82" s="14"/>
      <c r="BF82" s="14"/>
      <c r="BG82" s="14"/>
      <c r="BH82" s="14"/>
      <c r="BI82" s="14"/>
    </row>
    <row r="83" spans="1:61" ht="15" customHeight="1" x14ac:dyDescent="0.2">
      <c r="A83" s="1"/>
      <c r="B83" s="13"/>
      <c r="C83" s="13"/>
      <c r="D83" s="13"/>
      <c r="E83" s="13"/>
      <c r="F83" s="13"/>
      <c r="G83" s="13"/>
      <c r="H83" s="13"/>
      <c r="I83" s="13"/>
      <c r="J83" s="13"/>
      <c r="K83" s="9" t="str">
        <f>IF(ISBLANK($A83),"",VLOOKUP($A83,'Retail Obligations'!$A$1:$G$89,4,FALSE))</f>
        <v/>
      </c>
      <c r="L83" s="9" t="str">
        <f>IF(ISBLANK($A83),"",VLOOKUP($A83,'Retail Obligations'!$A$1:$G$89,5,FALSE))</f>
        <v/>
      </c>
      <c r="M83" s="9" t="str">
        <f>IF(ISBLANK($A83),"",VLOOKUP($A83,'Retail Obligations'!$A$1:$G$89,6,FALSE))</f>
        <v/>
      </c>
      <c r="N83" s="9" t="str">
        <f>IF(ISBLANK($A83),"",VLOOKUP($A83,'Retail Obligations'!$A$1:$G$89,7,FALSE))</f>
        <v/>
      </c>
      <c r="BC83" s="14"/>
      <c r="BD83" s="14"/>
      <c r="BE83" s="14"/>
      <c r="BF83" s="14"/>
      <c r="BG83" s="14"/>
      <c r="BH83" s="14"/>
      <c r="BI83" s="14"/>
    </row>
    <row r="84" spans="1:61" ht="15" customHeight="1" x14ac:dyDescent="0.2">
      <c r="A84" s="1"/>
      <c r="B84" s="13"/>
      <c r="C84" s="13"/>
      <c r="D84" s="13"/>
      <c r="E84" s="13"/>
      <c r="F84" s="13"/>
      <c r="G84" s="13"/>
      <c r="H84" s="13"/>
      <c r="I84" s="13"/>
      <c r="J84" s="13"/>
      <c r="K84" s="9" t="str">
        <f>IF(ISBLANK($A84),"",VLOOKUP($A84,'Retail Obligations'!$A$1:$G$89,4,FALSE))</f>
        <v/>
      </c>
      <c r="L84" s="9" t="str">
        <f>IF(ISBLANK($A84),"",VLOOKUP($A84,'Retail Obligations'!$A$1:$G$89,5,FALSE))</f>
        <v/>
      </c>
      <c r="M84" s="9" t="str">
        <f>IF(ISBLANK($A84),"",VLOOKUP($A84,'Retail Obligations'!$A$1:$G$89,6,FALSE))</f>
        <v/>
      </c>
      <c r="N84" s="9" t="str">
        <f>IF(ISBLANK($A84),"",VLOOKUP($A84,'Retail Obligations'!$A$1:$G$89,7,FALSE))</f>
        <v/>
      </c>
      <c r="BC84" s="14"/>
      <c r="BD84" s="14"/>
      <c r="BE84" s="14"/>
      <c r="BF84" s="14"/>
      <c r="BG84" s="14"/>
      <c r="BH84" s="14"/>
      <c r="BI84" s="14"/>
    </row>
    <row r="85" spans="1:61" ht="15" customHeight="1" x14ac:dyDescent="0.2">
      <c r="A85" s="1"/>
      <c r="B85" s="13"/>
      <c r="C85" s="13"/>
      <c r="D85" s="13"/>
      <c r="E85" s="13"/>
      <c r="F85" s="13"/>
      <c r="G85" s="13"/>
      <c r="H85" s="13"/>
      <c r="I85" s="13"/>
      <c r="J85" s="13"/>
      <c r="K85" s="9" t="str">
        <f>IF(ISBLANK($A85),"",VLOOKUP($A85,'Retail Obligations'!$A$1:$G$89,4,FALSE))</f>
        <v/>
      </c>
      <c r="L85" s="9" t="str">
        <f>IF(ISBLANK($A85),"",VLOOKUP($A85,'Retail Obligations'!$A$1:$G$89,5,FALSE))</f>
        <v/>
      </c>
      <c r="M85" s="9" t="str">
        <f>IF(ISBLANK($A85),"",VLOOKUP($A85,'Retail Obligations'!$A$1:$G$89,6,FALSE))</f>
        <v/>
      </c>
      <c r="N85" s="9" t="str">
        <f>IF(ISBLANK($A85),"",VLOOKUP($A85,'Retail Obligations'!$A$1:$G$89,7,FALSE))</f>
        <v/>
      </c>
      <c r="BC85" s="14"/>
      <c r="BD85" s="14"/>
      <c r="BE85" s="14"/>
      <c r="BF85" s="14"/>
      <c r="BG85" s="14"/>
      <c r="BH85" s="14"/>
      <c r="BI85" s="14"/>
    </row>
    <row r="86" spans="1:61" ht="15" customHeight="1" x14ac:dyDescent="0.2">
      <c r="A86" s="1"/>
      <c r="B86" s="13"/>
      <c r="C86" s="13"/>
      <c r="D86" s="13"/>
      <c r="E86" s="13"/>
      <c r="F86" s="13"/>
      <c r="G86" s="13"/>
      <c r="H86" s="13"/>
      <c r="I86" s="13"/>
      <c r="J86" s="13"/>
      <c r="K86" s="9" t="str">
        <f>IF(ISBLANK($A86),"",VLOOKUP($A86,'Retail Obligations'!$A$1:$G$89,4,FALSE))</f>
        <v/>
      </c>
      <c r="L86" s="9" t="str">
        <f>IF(ISBLANK($A86),"",VLOOKUP($A86,'Retail Obligations'!$A$1:$G$89,5,FALSE))</f>
        <v/>
      </c>
      <c r="M86" s="9" t="str">
        <f>IF(ISBLANK($A86),"",VLOOKUP($A86,'Retail Obligations'!$A$1:$G$89,6,FALSE))</f>
        <v/>
      </c>
      <c r="N86" s="9" t="str">
        <f>IF(ISBLANK($A86),"",VLOOKUP($A86,'Retail Obligations'!$A$1:$G$89,7,FALSE))</f>
        <v/>
      </c>
      <c r="BC86" s="14"/>
      <c r="BD86" s="14"/>
      <c r="BE86" s="14"/>
      <c r="BF86" s="14"/>
      <c r="BG86" s="14"/>
      <c r="BH86" s="14"/>
      <c r="BI86" s="14"/>
    </row>
    <row r="87" spans="1:61" ht="15" customHeight="1" x14ac:dyDescent="0.2">
      <c r="A87" s="1"/>
      <c r="B87" s="13"/>
      <c r="C87" s="13"/>
      <c r="D87" s="13"/>
      <c r="E87" s="13"/>
      <c r="F87" s="13"/>
      <c r="G87" s="13"/>
      <c r="H87" s="13"/>
      <c r="I87" s="13"/>
      <c r="J87" s="13"/>
      <c r="K87" s="9" t="str">
        <f>IF(ISBLANK($A87),"",VLOOKUP($A87,'Retail Obligations'!$A$1:$G$89,4,FALSE))</f>
        <v/>
      </c>
      <c r="L87" s="9" t="str">
        <f>IF(ISBLANK($A87),"",VLOOKUP($A87,'Retail Obligations'!$A$1:$G$89,5,FALSE))</f>
        <v/>
      </c>
      <c r="M87" s="9" t="str">
        <f>IF(ISBLANK($A87),"",VLOOKUP($A87,'Retail Obligations'!$A$1:$G$89,6,FALSE))</f>
        <v/>
      </c>
      <c r="N87" s="9" t="str">
        <f>IF(ISBLANK($A87),"",VLOOKUP($A87,'Retail Obligations'!$A$1:$G$89,7,FALSE))</f>
        <v/>
      </c>
      <c r="BC87" s="14"/>
      <c r="BD87" s="14"/>
      <c r="BE87" s="14"/>
      <c r="BF87" s="14"/>
      <c r="BG87" s="14"/>
      <c r="BH87" s="14"/>
      <c r="BI87" s="14"/>
    </row>
    <row r="88" spans="1:61" ht="15" customHeight="1" x14ac:dyDescent="0.2">
      <c r="A88" s="1"/>
      <c r="B88" s="13"/>
      <c r="C88" s="13"/>
      <c r="D88" s="13"/>
      <c r="E88" s="13"/>
      <c r="F88" s="13"/>
      <c r="G88" s="13"/>
      <c r="H88" s="13"/>
      <c r="I88" s="13"/>
      <c r="J88" s="13"/>
      <c r="K88" s="9" t="str">
        <f>IF(ISBLANK($A88),"",VLOOKUP($A88,'Retail Obligations'!$A$1:$G$89,4,FALSE))</f>
        <v/>
      </c>
      <c r="L88" s="9" t="str">
        <f>IF(ISBLANK($A88),"",VLOOKUP($A88,'Retail Obligations'!$A$1:$G$89,5,FALSE))</f>
        <v/>
      </c>
      <c r="M88" s="9" t="str">
        <f>IF(ISBLANK($A88),"",VLOOKUP($A88,'Retail Obligations'!$A$1:$G$89,6,FALSE))</f>
        <v/>
      </c>
      <c r="N88" s="9" t="str">
        <f>IF(ISBLANK($A88),"",VLOOKUP($A88,'Retail Obligations'!$A$1:$G$89,7,FALSE))</f>
        <v/>
      </c>
      <c r="BC88" s="14"/>
      <c r="BD88" s="14"/>
      <c r="BE88" s="14"/>
      <c r="BF88" s="14"/>
      <c r="BG88" s="14"/>
      <c r="BH88" s="14"/>
      <c r="BI88" s="14"/>
    </row>
    <row r="89" spans="1:61" ht="15" customHeight="1" x14ac:dyDescent="0.2">
      <c r="A89" s="1"/>
      <c r="B89" s="13"/>
      <c r="C89" s="13"/>
      <c r="D89" s="13"/>
      <c r="E89" s="13"/>
      <c r="F89" s="13"/>
      <c r="G89" s="13"/>
      <c r="H89" s="13"/>
      <c r="I89" s="13"/>
      <c r="J89" s="13"/>
      <c r="K89" s="9" t="str">
        <f>IF(ISBLANK($A89),"",VLOOKUP($A89,'Retail Obligations'!$A$1:$G$89,4,FALSE))</f>
        <v/>
      </c>
      <c r="L89" s="9" t="str">
        <f>IF(ISBLANK($A89),"",VLOOKUP($A89,'Retail Obligations'!$A$1:$G$89,5,FALSE))</f>
        <v/>
      </c>
      <c r="M89" s="9" t="str">
        <f>IF(ISBLANK($A89),"",VLOOKUP($A89,'Retail Obligations'!$A$1:$G$89,6,FALSE))</f>
        <v/>
      </c>
      <c r="N89" s="9" t="str">
        <f>IF(ISBLANK($A89),"",VLOOKUP($A89,'Retail Obligations'!$A$1:$G$89,7,FALSE))</f>
        <v/>
      </c>
      <c r="BC89" s="14"/>
      <c r="BD89" s="14"/>
      <c r="BE89" s="14"/>
      <c r="BF89" s="14"/>
      <c r="BG89" s="14"/>
      <c r="BH89" s="14"/>
      <c r="BI89" s="14"/>
    </row>
    <row r="90" spans="1:61" ht="15" customHeight="1" x14ac:dyDescent="0.2">
      <c r="A90" s="1"/>
      <c r="B90" s="13"/>
      <c r="C90" s="13"/>
      <c r="D90" s="13"/>
      <c r="E90" s="13"/>
      <c r="F90" s="13"/>
      <c r="G90" s="13"/>
      <c r="H90" s="13"/>
      <c r="I90" s="13"/>
      <c r="J90" s="13"/>
      <c r="K90" s="9" t="str">
        <f>IF(ISBLANK($A90),"",VLOOKUP($A90,'Retail Obligations'!$A$1:$G$89,4,FALSE))</f>
        <v/>
      </c>
      <c r="L90" s="9" t="str">
        <f>IF(ISBLANK($A90),"",VLOOKUP($A90,'Retail Obligations'!$A$1:$G$89,5,FALSE))</f>
        <v/>
      </c>
      <c r="M90" s="9" t="str">
        <f>IF(ISBLANK($A90),"",VLOOKUP($A90,'Retail Obligations'!$A$1:$G$89,6,FALSE))</f>
        <v/>
      </c>
      <c r="N90" s="9" t="str">
        <f>IF(ISBLANK($A90),"",VLOOKUP($A90,'Retail Obligations'!$A$1:$G$89,7,FALSE))</f>
        <v/>
      </c>
      <c r="BC90" s="14"/>
      <c r="BD90" s="14"/>
      <c r="BE90" s="14"/>
      <c r="BF90" s="14"/>
      <c r="BG90" s="14"/>
      <c r="BH90" s="14"/>
      <c r="BI90" s="14"/>
    </row>
    <row r="91" spans="1:61" ht="15" customHeight="1" x14ac:dyDescent="0.2">
      <c r="A91" s="1"/>
      <c r="B91" s="13"/>
      <c r="C91" s="13"/>
      <c r="D91" s="13"/>
      <c r="E91" s="13"/>
      <c r="F91" s="13"/>
      <c r="G91" s="13"/>
      <c r="H91" s="13"/>
      <c r="I91" s="13"/>
      <c r="J91" s="13"/>
      <c r="K91" s="9" t="str">
        <f>IF(ISBLANK($A91),"",VLOOKUP($A91,'Retail Obligations'!$A$1:$G$89,4,FALSE))</f>
        <v/>
      </c>
      <c r="L91" s="9" t="str">
        <f>IF(ISBLANK($A91),"",VLOOKUP($A91,'Retail Obligations'!$A$1:$G$89,5,FALSE))</f>
        <v/>
      </c>
      <c r="M91" s="9" t="str">
        <f>IF(ISBLANK($A91),"",VLOOKUP($A91,'Retail Obligations'!$A$1:$G$89,6,FALSE))</f>
        <v/>
      </c>
      <c r="N91" s="9" t="str">
        <f>IF(ISBLANK($A91),"",VLOOKUP($A91,'Retail Obligations'!$A$1:$G$89,7,FALSE))</f>
        <v/>
      </c>
      <c r="BC91" s="14"/>
      <c r="BD91" s="14"/>
      <c r="BE91" s="14"/>
      <c r="BF91" s="14"/>
      <c r="BG91" s="14"/>
      <c r="BH91" s="14"/>
      <c r="BI91" s="14"/>
    </row>
    <row r="92" spans="1:61" ht="15" customHeight="1" x14ac:dyDescent="0.2">
      <c r="A92" s="1"/>
      <c r="B92" s="13"/>
      <c r="C92" s="13"/>
      <c r="D92" s="13"/>
      <c r="E92" s="13"/>
      <c r="F92" s="13"/>
      <c r="G92" s="13"/>
      <c r="H92" s="13"/>
      <c r="I92" s="13"/>
      <c r="J92" s="13"/>
      <c r="K92" s="9" t="str">
        <f>IF(ISBLANK($A92),"",VLOOKUP($A92,'Retail Obligations'!$A$1:$G$89,4,FALSE))</f>
        <v/>
      </c>
      <c r="L92" s="9" t="str">
        <f>IF(ISBLANK($A92),"",VLOOKUP($A92,'Retail Obligations'!$A$1:$G$89,5,FALSE))</f>
        <v/>
      </c>
      <c r="M92" s="9" t="str">
        <f>IF(ISBLANK($A92),"",VLOOKUP($A92,'Retail Obligations'!$A$1:$G$89,6,FALSE))</f>
        <v/>
      </c>
      <c r="N92" s="9" t="str">
        <f>IF(ISBLANK($A92),"",VLOOKUP($A92,'Retail Obligations'!$A$1:$G$89,7,FALSE))</f>
        <v/>
      </c>
      <c r="BC92" s="14"/>
      <c r="BD92" s="14"/>
      <c r="BE92" s="14"/>
      <c r="BF92" s="14"/>
      <c r="BG92" s="14"/>
      <c r="BH92" s="14"/>
      <c r="BI92" s="14"/>
    </row>
    <row r="93" spans="1:61" ht="15" customHeight="1" x14ac:dyDescent="0.2">
      <c r="A93" s="1"/>
      <c r="B93" s="13"/>
      <c r="C93" s="13"/>
      <c r="D93" s="13"/>
      <c r="E93" s="13"/>
      <c r="F93" s="13"/>
      <c r="G93" s="13"/>
      <c r="H93" s="13"/>
      <c r="I93" s="13"/>
      <c r="J93" s="13"/>
      <c r="K93" s="9" t="str">
        <f>IF(ISBLANK($A93),"",VLOOKUP($A93,'Retail Obligations'!$A$1:$G$89,4,FALSE))</f>
        <v/>
      </c>
      <c r="L93" s="9" t="str">
        <f>IF(ISBLANK($A93),"",VLOOKUP($A93,'Retail Obligations'!$A$1:$G$89,5,FALSE))</f>
        <v/>
      </c>
      <c r="M93" s="9" t="str">
        <f>IF(ISBLANK($A93),"",VLOOKUP($A93,'Retail Obligations'!$A$1:$G$89,6,FALSE))</f>
        <v/>
      </c>
      <c r="N93" s="9" t="str">
        <f>IF(ISBLANK($A93),"",VLOOKUP($A93,'Retail Obligations'!$A$1:$G$89,7,FALSE))</f>
        <v/>
      </c>
      <c r="BC93" s="14"/>
      <c r="BD93" s="14"/>
      <c r="BE93" s="14"/>
      <c r="BF93" s="14"/>
      <c r="BG93" s="14"/>
      <c r="BH93" s="14"/>
      <c r="BI93" s="14"/>
    </row>
    <row r="94" spans="1:61" ht="15" customHeight="1" x14ac:dyDescent="0.2">
      <c r="A94" s="1"/>
      <c r="B94" s="13"/>
      <c r="C94" s="13"/>
      <c r="D94" s="13"/>
      <c r="E94" s="13"/>
      <c r="F94" s="13"/>
      <c r="G94" s="13"/>
      <c r="H94" s="13"/>
      <c r="I94" s="13"/>
      <c r="J94" s="13"/>
      <c r="K94" s="9" t="str">
        <f>IF(ISBLANK($A94),"",VLOOKUP($A94,'Retail Obligations'!$A$1:$G$89,4,FALSE))</f>
        <v/>
      </c>
      <c r="L94" s="9" t="str">
        <f>IF(ISBLANK($A94),"",VLOOKUP($A94,'Retail Obligations'!$A$1:$G$89,5,FALSE))</f>
        <v/>
      </c>
      <c r="M94" s="9" t="str">
        <f>IF(ISBLANK($A94),"",VLOOKUP($A94,'Retail Obligations'!$A$1:$G$89,6,FALSE))</f>
        <v/>
      </c>
      <c r="N94" s="9" t="str">
        <f>IF(ISBLANK($A94),"",VLOOKUP($A94,'Retail Obligations'!$A$1:$G$89,7,FALSE))</f>
        <v/>
      </c>
      <c r="BC94" s="14"/>
      <c r="BD94" s="14"/>
      <c r="BE94" s="14"/>
      <c r="BF94" s="14"/>
      <c r="BG94" s="14"/>
      <c r="BH94" s="14"/>
      <c r="BI94" s="14"/>
    </row>
    <row r="95" spans="1:61" ht="15" customHeight="1" x14ac:dyDescent="0.2">
      <c r="A95" s="1"/>
      <c r="B95" s="13"/>
      <c r="C95" s="13"/>
      <c r="D95" s="13"/>
      <c r="E95" s="13"/>
      <c r="F95" s="13"/>
      <c r="G95" s="13"/>
      <c r="H95" s="13"/>
      <c r="I95" s="13"/>
      <c r="J95" s="13"/>
      <c r="K95" s="9" t="str">
        <f>IF(ISBLANK($A95),"",VLOOKUP($A95,'Retail Obligations'!$A$1:$G$89,4,FALSE))</f>
        <v/>
      </c>
      <c r="L95" s="9" t="str">
        <f>IF(ISBLANK($A95),"",VLOOKUP($A95,'Retail Obligations'!$A$1:$G$89,5,FALSE))</f>
        <v/>
      </c>
      <c r="M95" s="9" t="str">
        <f>IF(ISBLANK($A95),"",VLOOKUP($A95,'Retail Obligations'!$A$1:$G$89,6,FALSE))</f>
        <v/>
      </c>
      <c r="N95" s="9" t="str">
        <f>IF(ISBLANK($A95),"",VLOOKUP($A95,'Retail Obligations'!$A$1:$G$89,7,FALSE))</f>
        <v/>
      </c>
      <c r="BC95" s="14"/>
      <c r="BD95" s="14"/>
      <c r="BE95" s="14"/>
      <c r="BF95" s="14"/>
      <c r="BG95" s="14"/>
      <c r="BH95" s="14"/>
      <c r="BI95" s="14"/>
    </row>
    <row r="96" spans="1:61" ht="15" customHeight="1" x14ac:dyDescent="0.2">
      <c r="A96" s="1"/>
      <c r="B96" s="13"/>
      <c r="C96" s="13"/>
      <c r="D96" s="13"/>
      <c r="E96" s="13"/>
      <c r="F96" s="13"/>
      <c r="G96" s="13"/>
      <c r="H96" s="13"/>
      <c r="I96" s="13"/>
      <c r="J96" s="13"/>
      <c r="K96" s="9" t="str">
        <f>IF(ISBLANK($A96),"",VLOOKUP($A96,'Retail Obligations'!$A$1:$G$89,4,FALSE))</f>
        <v/>
      </c>
      <c r="L96" s="9" t="str">
        <f>IF(ISBLANK($A96),"",VLOOKUP($A96,'Retail Obligations'!$A$1:$G$89,5,FALSE))</f>
        <v/>
      </c>
      <c r="M96" s="9" t="str">
        <f>IF(ISBLANK($A96),"",VLOOKUP($A96,'Retail Obligations'!$A$1:$G$89,6,FALSE))</f>
        <v/>
      </c>
      <c r="N96" s="9" t="str">
        <f>IF(ISBLANK($A96),"",VLOOKUP($A96,'Retail Obligations'!$A$1:$G$89,7,FALSE))</f>
        <v/>
      </c>
      <c r="BC96" s="14"/>
      <c r="BD96" s="14"/>
      <c r="BE96" s="14"/>
      <c r="BF96" s="14"/>
      <c r="BG96" s="14"/>
      <c r="BH96" s="14"/>
      <c r="BI96" s="14"/>
    </row>
    <row r="97" spans="1:61" ht="15" customHeight="1" x14ac:dyDescent="0.2">
      <c r="A97" s="1"/>
      <c r="B97" s="13"/>
      <c r="C97" s="13"/>
      <c r="D97" s="13"/>
      <c r="E97" s="13"/>
      <c r="F97" s="13"/>
      <c r="G97" s="13"/>
      <c r="H97" s="13"/>
      <c r="I97" s="13"/>
      <c r="J97" s="13"/>
      <c r="K97" s="9" t="str">
        <f>IF(ISBLANK($A97),"",VLOOKUP($A97,'Retail Obligations'!$A$1:$G$89,4,FALSE))</f>
        <v/>
      </c>
      <c r="L97" s="9" t="str">
        <f>IF(ISBLANK($A97),"",VLOOKUP($A97,'Retail Obligations'!$A$1:$G$89,5,FALSE))</f>
        <v/>
      </c>
      <c r="M97" s="9" t="str">
        <f>IF(ISBLANK($A97),"",VLOOKUP($A97,'Retail Obligations'!$A$1:$G$89,6,FALSE))</f>
        <v/>
      </c>
      <c r="N97" s="9" t="str">
        <f>IF(ISBLANK($A97),"",VLOOKUP($A97,'Retail Obligations'!$A$1:$G$89,7,FALSE))</f>
        <v/>
      </c>
      <c r="BC97" s="14"/>
      <c r="BD97" s="14"/>
      <c r="BE97" s="14"/>
      <c r="BF97" s="14"/>
      <c r="BG97" s="14"/>
      <c r="BH97" s="14"/>
      <c r="BI97" s="14"/>
    </row>
    <row r="98" spans="1:61" ht="15" customHeight="1" x14ac:dyDescent="0.2">
      <c r="A98" s="1"/>
      <c r="B98" s="13"/>
      <c r="C98" s="13"/>
      <c r="D98" s="13"/>
      <c r="E98" s="13"/>
      <c r="F98" s="13"/>
      <c r="G98" s="13"/>
      <c r="H98" s="13"/>
      <c r="I98" s="13"/>
      <c r="J98" s="13"/>
      <c r="K98" s="9" t="str">
        <f>IF(ISBLANK($A98),"",VLOOKUP($A98,'Retail Obligations'!$A$1:$G$89,4,FALSE))</f>
        <v/>
      </c>
      <c r="L98" s="9" t="str">
        <f>IF(ISBLANK($A98),"",VLOOKUP($A98,'Retail Obligations'!$A$1:$G$89,5,FALSE))</f>
        <v/>
      </c>
      <c r="M98" s="9" t="str">
        <f>IF(ISBLANK($A98),"",VLOOKUP($A98,'Retail Obligations'!$A$1:$G$89,6,FALSE))</f>
        <v/>
      </c>
      <c r="N98" s="9" t="str">
        <f>IF(ISBLANK($A98),"",VLOOKUP($A98,'Retail Obligations'!$A$1:$G$89,7,FALSE))</f>
        <v/>
      </c>
      <c r="BC98" s="14"/>
      <c r="BD98" s="14"/>
      <c r="BE98" s="14"/>
      <c r="BF98" s="14"/>
      <c r="BG98" s="14"/>
      <c r="BH98" s="14"/>
      <c r="BI98" s="14"/>
    </row>
    <row r="99" spans="1:61" ht="15" customHeight="1" x14ac:dyDescent="0.2">
      <c r="A99" s="1"/>
      <c r="B99" s="13"/>
      <c r="C99" s="13"/>
      <c r="D99" s="13"/>
      <c r="E99" s="13"/>
      <c r="F99" s="13"/>
      <c r="G99" s="13"/>
      <c r="H99" s="13"/>
      <c r="I99" s="13"/>
      <c r="J99" s="13"/>
      <c r="K99" s="9" t="str">
        <f>IF(ISBLANK($A99),"",VLOOKUP($A99,'Retail Obligations'!$A$1:$G$89,4,FALSE))</f>
        <v/>
      </c>
      <c r="L99" s="9" t="str">
        <f>IF(ISBLANK($A99),"",VLOOKUP($A99,'Retail Obligations'!$A$1:$G$89,5,FALSE))</f>
        <v/>
      </c>
      <c r="M99" s="9" t="str">
        <f>IF(ISBLANK($A99),"",VLOOKUP($A99,'Retail Obligations'!$A$1:$G$89,6,FALSE))</f>
        <v/>
      </c>
      <c r="N99" s="9" t="str">
        <f>IF(ISBLANK($A99),"",VLOOKUP($A99,'Retail Obligations'!$A$1:$G$89,7,FALSE))</f>
        <v/>
      </c>
      <c r="BC99" s="14"/>
      <c r="BD99" s="14"/>
      <c r="BE99" s="14"/>
      <c r="BF99" s="14"/>
      <c r="BG99" s="14"/>
      <c r="BH99" s="14"/>
      <c r="BI99" s="14"/>
    </row>
    <row r="100" spans="1:61" ht="15" customHeight="1" x14ac:dyDescent="0.2">
      <c r="A100" s="1"/>
      <c r="B100" s="13"/>
      <c r="C100" s="13"/>
      <c r="D100" s="13"/>
      <c r="E100" s="13"/>
      <c r="F100" s="13"/>
      <c r="G100" s="13"/>
      <c r="H100" s="13"/>
      <c r="I100" s="13"/>
      <c r="J100" s="13"/>
      <c r="K100" s="9" t="str">
        <f>IF(ISBLANK($A100),"",VLOOKUP($A100,'Retail Obligations'!$A$1:$G$89,4,FALSE))</f>
        <v/>
      </c>
      <c r="L100" s="9" t="str">
        <f>IF(ISBLANK($A100),"",VLOOKUP($A100,'Retail Obligations'!$A$1:$G$89,5,FALSE))</f>
        <v/>
      </c>
      <c r="M100" s="9" t="str">
        <f>IF(ISBLANK($A100),"",VLOOKUP($A100,'Retail Obligations'!$A$1:$G$89,6,FALSE))</f>
        <v/>
      </c>
      <c r="N100" s="9" t="str">
        <f>IF(ISBLANK($A100),"",VLOOKUP($A100,'Retail Obligations'!$A$1:$G$89,7,FALSE))</f>
        <v/>
      </c>
      <c r="BC100" s="14"/>
      <c r="BD100" s="14"/>
      <c r="BE100" s="14"/>
      <c r="BF100" s="14"/>
      <c r="BG100" s="14"/>
      <c r="BH100" s="14"/>
      <c r="BI100" s="14"/>
    </row>
    <row r="101" spans="1:61" ht="15" customHeight="1" x14ac:dyDescent="0.2">
      <c r="A101" s="1"/>
      <c r="B101" s="13"/>
      <c r="C101" s="13"/>
      <c r="D101" s="13"/>
      <c r="E101" s="13"/>
      <c r="F101" s="13"/>
      <c r="G101" s="13"/>
      <c r="H101" s="13"/>
      <c r="I101" s="13"/>
      <c r="J101" s="13"/>
      <c r="K101" s="9" t="str">
        <f>IF(ISBLANK($A101),"",VLOOKUP($A101,'Retail Obligations'!$A$1:$G$89,4,FALSE))</f>
        <v/>
      </c>
      <c r="L101" s="9" t="str">
        <f>IF(ISBLANK($A101),"",VLOOKUP($A101,'Retail Obligations'!$A$1:$G$89,5,FALSE))</f>
        <v/>
      </c>
      <c r="M101" s="9" t="str">
        <f>IF(ISBLANK($A101),"",VLOOKUP($A101,'Retail Obligations'!$A$1:$G$89,6,FALSE))</f>
        <v/>
      </c>
      <c r="N101" s="9" t="str">
        <f>IF(ISBLANK($A101),"",VLOOKUP($A101,'Retail Obligations'!$A$1:$G$89,7,FALSE))</f>
        <v/>
      </c>
      <c r="BC101" s="14"/>
      <c r="BD101" s="14"/>
      <c r="BE101" s="14"/>
      <c r="BF101" s="14"/>
      <c r="BG101" s="14"/>
      <c r="BH101" s="14"/>
      <c r="BI101" s="14"/>
    </row>
    <row r="102" spans="1:61" ht="15" customHeight="1" x14ac:dyDescent="0.2">
      <c r="A102" s="1"/>
      <c r="B102" s="13"/>
      <c r="C102" s="13"/>
      <c r="D102" s="13"/>
      <c r="E102" s="13"/>
      <c r="F102" s="13"/>
      <c r="G102" s="13"/>
      <c r="H102" s="13"/>
      <c r="I102" s="13"/>
      <c r="J102" s="13"/>
      <c r="K102" s="9" t="str">
        <f>IF(ISBLANK($A102),"",VLOOKUP($A102,'Retail Obligations'!$A$1:$G$89,4,FALSE))</f>
        <v/>
      </c>
      <c r="L102" s="9" t="str">
        <f>IF(ISBLANK($A102),"",VLOOKUP($A102,'Retail Obligations'!$A$1:$G$89,5,FALSE))</f>
        <v/>
      </c>
      <c r="M102" s="9" t="str">
        <f>IF(ISBLANK($A102),"",VLOOKUP($A102,'Retail Obligations'!$A$1:$G$89,6,FALSE))</f>
        <v/>
      </c>
      <c r="N102" s="9" t="str">
        <f>IF(ISBLANK($A102),"",VLOOKUP($A102,'Retail Obligations'!$A$1:$G$89,7,FALSE))</f>
        <v/>
      </c>
      <c r="BC102" s="14"/>
      <c r="BD102" s="14"/>
      <c r="BE102" s="14"/>
      <c r="BF102" s="14"/>
      <c r="BG102" s="14"/>
      <c r="BH102" s="14"/>
      <c r="BI102" s="14"/>
    </row>
    <row r="103" spans="1:61" ht="15" customHeight="1" x14ac:dyDescent="0.2">
      <c r="A103" s="1"/>
      <c r="B103" s="13"/>
      <c r="C103" s="13"/>
      <c r="D103" s="13"/>
      <c r="E103" s="13"/>
      <c r="F103" s="13"/>
      <c r="G103" s="13"/>
      <c r="H103" s="13"/>
      <c r="I103" s="13"/>
      <c r="J103" s="13"/>
      <c r="K103" s="9" t="str">
        <f>IF(ISBLANK($A103),"",VLOOKUP($A103,'Retail Obligations'!$A$1:$G$89,4,FALSE))</f>
        <v/>
      </c>
      <c r="L103" s="9" t="str">
        <f>IF(ISBLANK($A103),"",VLOOKUP($A103,'Retail Obligations'!$A$1:$G$89,5,FALSE))</f>
        <v/>
      </c>
      <c r="M103" s="9" t="str">
        <f>IF(ISBLANK($A103),"",VLOOKUP($A103,'Retail Obligations'!$A$1:$G$89,6,FALSE))</f>
        <v/>
      </c>
      <c r="N103" s="9" t="str">
        <f>IF(ISBLANK($A103),"",VLOOKUP($A103,'Retail Obligations'!$A$1:$G$89,7,FALSE))</f>
        <v/>
      </c>
      <c r="BC103" s="14"/>
      <c r="BD103" s="14"/>
      <c r="BE103" s="14"/>
      <c r="BF103" s="14"/>
      <c r="BG103" s="14"/>
      <c r="BH103" s="14"/>
      <c r="BI103" s="14"/>
    </row>
    <row r="104" spans="1:61" ht="15" customHeight="1" x14ac:dyDescent="0.2">
      <c r="A104" s="1"/>
      <c r="B104" s="13"/>
      <c r="C104" s="13"/>
      <c r="D104" s="13"/>
      <c r="E104" s="13"/>
      <c r="F104" s="13"/>
      <c r="G104" s="13"/>
      <c r="H104" s="13"/>
      <c r="I104" s="13"/>
      <c r="J104" s="13"/>
      <c r="K104" s="9" t="str">
        <f>IF(ISBLANK($A104),"",VLOOKUP($A104,'Retail Obligations'!$A$1:$G$89,4,FALSE))</f>
        <v/>
      </c>
      <c r="L104" s="9" t="str">
        <f>IF(ISBLANK($A104),"",VLOOKUP($A104,'Retail Obligations'!$A$1:$G$89,5,FALSE))</f>
        <v/>
      </c>
      <c r="M104" s="9" t="str">
        <f>IF(ISBLANK($A104),"",VLOOKUP($A104,'Retail Obligations'!$A$1:$G$89,6,FALSE))</f>
        <v/>
      </c>
      <c r="N104" s="9" t="str">
        <f>IF(ISBLANK($A104),"",VLOOKUP($A104,'Retail Obligations'!$A$1:$G$89,7,FALSE))</f>
        <v/>
      </c>
      <c r="BC104" s="14"/>
      <c r="BD104" s="14"/>
      <c r="BE104" s="14"/>
      <c r="BF104" s="14"/>
      <c r="BG104" s="14"/>
      <c r="BH104" s="14"/>
      <c r="BI104" s="14"/>
    </row>
    <row r="105" spans="1:61" ht="15" customHeight="1" x14ac:dyDescent="0.2">
      <c r="A105" s="1"/>
      <c r="B105" s="13"/>
      <c r="C105" s="13"/>
      <c r="D105" s="13"/>
      <c r="E105" s="13"/>
      <c r="F105" s="13"/>
      <c r="G105" s="13"/>
      <c r="H105" s="13"/>
      <c r="I105" s="13"/>
      <c r="J105" s="13"/>
      <c r="K105" s="9" t="str">
        <f>IF(ISBLANK($A105),"",VLOOKUP($A105,'Retail Obligations'!$A$1:$G$89,4,FALSE))</f>
        <v/>
      </c>
      <c r="L105" s="9" t="str">
        <f>IF(ISBLANK($A105),"",VLOOKUP($A105,'Retail Obligations'!$A$1:$G$89,5,FALSE))</f>
        <v/>
      </c>
      <c r="M105" s="9" t="str">
        <f>IF(ISBLANK($A105),"",VLOOKUP($A105,'Retail Obligations'!$A$1:$G$89,6,FALSE))</f>
        <v/>
      </c>
      <c r="N105" s="9" t="str">
        <f>IF(ISBLANK($A105),"",VLOOKUP($A105,'Retail Obligations'!$A$1:$G$89,7,FALSE))</f>
        <v/>
      </c>
      <c r="BC105" s="14"/>
      <c r="BD105" s="14"/>
      <c r="BE105" s="14"/>
      <c r="BF105" s="14"/>
      <c r="BG105" s="14"/>
      <c r="BH105" s="14"/>
      <c r="BI105" s="14"/>
    </row>
    <row r="106" spans="1:61" ht="15" customHeight="1" x14ac:dyDescent="0.2">
      <c r="A106" s="1"/>
      <c r="B106" s="13"/>
      <c r="C106" s="13"/>
      <c r="D106" s="13"/>
      <c r="E106" s="13"/>
      <c r="F106" s="13"/>
      <c r="G106" s="13"/>
      <c r="H106" s="13"/>
      <c r="I106" s="13"/>
      <c r="J106" s="13"/>
      <c r="K106" s="9" t="str">
        <f>IF(ISBLANK($A106),"",VLOOKUP($A106,'Retail Obligations'!$A$1:$G$89,4,FALSE))</f>
        <v/>
      </c>
      <c r="L106" s="9" t="str">
        <f>IF(ISBLANK($A106),"",VLOOKUP($A106,'Retail Obligations'!$A$1:$G$89,5,FALSE))</f>
        <v/>
      </c>
      <c r="M106" s="9" t="str">
        <f>IF(ISBLANK($A106),"",VLOOKUP($A106,'Retail Obligations'!$A$1:$G$89,6,FALSE))</f>
        <v/>
      </c>
      <c r="N106" s="9" t="str">
        <f>IF(ISBLANK($A106),"",VLOOKUP($A106,'Retail Obligations'!$A$1:$G$89,7,FALSE))</f>
        <v/>
      </c>
      <c r="BC106" s="14"/>
      <c r="BD106" s="14"/>
      <c r="BE106" s="14"/>
      <c r="BF106" s="14"/>
      <c r="BG106" s="14"/>
      <c r="BH106" s="14"/>
      <c r="BI106" s="14"/>
    </row>
    <row r="107" spans="1:61" ht="15" customHeight="1" x14ac:dyDescent="0.2">
      <c r="A107" s="1"/>
      <c r="B107" s="13"/>
      <c r="C107" s="13"/>
      <c r="D107" s="13"/>
      <c r="E107" s="13"/>
      <c r="F107" s="13"/>
      <c r="G107" s="13"/>
      <c r="H107" s="13"/>
      <c r="I107" s="13"/>
      <c r="J107" s="13"/>
      <c r="K107" s="9" t="str">
        <f>IF(ISBLANK($A107),"",VLOOKUP($A107,'Retail Obligations'!$A$1:$G$89,4,FALSE))</f>
        <v/>
      </c>
      <c r="L107" s="9" t="str">
        <f>IF(ISBLANK($A107),"",VLOOKUP($A107,'Retail Obligations'!$A$1:$G$89,5,FALSE))</f>
        <v/>
      </c>
      <c r="M107" s="9" t="str">
        <f>IF(ISBLANK($A107),"",VLOOKUP($A107,'Retail Obligations'!$A$1:$G$89,6,FALSE))</f>
        <v/>
      </c>
      <c r="N107" s="9" t="str">
        <f>IF(ISBLANK($A107),"",VLOOKUP($A107,'Retail Obligations'!$A$1:$G$89,7,FALSE))</f>
        <v/>
      </c>
      <c r="BC107" s="14"/>
      <c r="BD107" s="14"/>
      <c r="BE107" s="14"/>
      <c r="BF107" s="14"/>
      <c r="BG107" s="14"/>
      <c r="BH107" s="14"/>
      <c r="BI107" s="14"/>
    </row>
    <row r="108" spans="1:61" ht="15" customHeight="1" x14ac:dyDescent="0.2">
      <c r="A108" s="1"/>
      <c r="B108" s="13"/>
      <c r="C108" s="13"/>
      <c r="D108" s="13"/>
      <c r="E108" s="13"/>
      <c r="F108" s="13"/>
      <c r="G108" s="13"/>
      <c r="H108" s="13"/>
      <c r="I108" s="13"/>
      <c r="J108" s="13"/>
      <c r="K108" s="9" t="str">
        <f>IF(ISBLANK($A108),"",VLOOKUP($A108,'Retail Obligations'!$A$1:$G$89,4,FALSE))</f>
        <v/>
      </c>
      <c r="L108" s="9" t="str">
        <f>IF(ISBLANK($A108),"",VLOOKUP($A108,'Retail Obligations'!$A$1:$G$89,5,FALSE))</f>
        <v/>
      </c>
      <c r="M108" s="9" t="str">
        <f>IF(ISBLANK($A108),"",VLOOKUP($A108,'Retail Obligations'!$A$1:$G$89,6,FALSE))</f>
        <v/>
      </c>
      <c r="N108" s="9" t="str">
        <f>IF(ISBLANK($A108),"",VLOOKUP($A108,'Retail Obligations'!$A$1:$G$89,7,FALSE))</f>
        <v/>
      </c>
      <c r="BC108" s="14"/>
      <c r="BD108" s="14"/>
      <c r="BE108" s="14"/>
      <c r="BF108" s="14"/>
      <c r="BG108" s="14"/>
      <c r="BH108" s="14"/>
      <c r="BI108" s="14"/>
    </row>
    <row r="109" spans="1:61" ht="15" customHeight="1" x14ac:dyDescent="0.2">
      <c r="A109" s="1"/>
      <c r="B109" s="13"/>
      <c r="C109" s="13"/>
      <c r="D109" s="13"/>
      <c r="E109" s="13"/>
      <c r="F109" s="13"/>
      <c r="G109" s="13"/>
      <c r="H109" s="13"/>
      <c r="I109" s="13"/>
      <c r="J109" s="13"/>
      <c r="K109" s="9" t="str">
        <f>IF(ISBLANK($A109),"",VLOOKUP($A109,'Retail Obligations'!$A$1:$G$89,4,FALSE))</f>
        <v/>
      </c>
      <c r="L109" s="9" t="str">
        <f>IF(ISBLANK($A109),"",VLOOKUP($A109,'Retail Obligations'!$A$1:$G$89,5,FALSE))</f>
        <v/>
      </c>
      <c r="M109" s="9" t="str">
        <f>IF(ISBLANK($A109),"",VLOOKUP($A109,'Retail Obligations'!$A$1:$G$89,6,FALSE))</f>
        <v/>
      </c>
      <c r="N109" s="9" t="str">
        <f>IF(ISBLANK($A109),"",VLOOKUP($A109,'Retail Obligations'!$A$1:$G$89,7,FALSE))</f>
        <v/>
      </c>
      <c r="BC109" s="14"/>
      <c r="BD109" s="14"/>
      <c r="BE109" s="14"/>
      <c r="BF109" s="14"/>
      <c r="BG109" s="14"/>
      <c r="BH109" s="14"/>
      <c r="BI109" s="14"/>
    </row>
    <row r="110" spans="1:61" ht="15" customHeight="1" x14ac:dyDescent="0.2">
      <c r="A110" s="1"/>
      <c r="B110" s="13"/>
      <c r="C110" s="13"/>
      <c r="D110" s="13"/>
      <c r="E110" s="13"/>
      <c r="F110" s="13"/>
      <c r="G110" s="13"/>
      <c r="H110" s="13"/>
      <c r="I110" s="13"/>
      <c r="J110" s="13"/>
      <c r="K110" s="9" t="str">
        <f>IF(ISBLANK($A110),"",VLOOKUP($A110,'Retail Obligations'!$A$1:$G$89,4,FALSE))</f>
        <v/>
      </c>
      <c r="L110" s="9" t="str">
        <f>IF(ISBLANK($A110),"",VLOOKUP($A110,'Retail Obligations'!$A$1:$G$89,5,FALSE))</f>
        <v/>
      </c>
      <c r="M110" s="9" t="str">
        <f>IF(ISBLANK($A110),"",VLOOKUP($A110,'Retail Obligations'!$A$1:$G$89,6,FALSE))</f>
        <v/>
      </c>
      <c r="N110" s="9" t="str">
        <f>IF(ISBLANK($A110),"",VLOOKUP($A110,'Retail Obligations'!$A$1:$G$89,7,FALSE))</f>
        <v/>
      </c>
      <c r="BC110" s="14"/>
      <c r="BD110" s="14"/>
      <c r="BE110" s="14"/>
      <c r="BF110" s="14"/>
      <c r="BG110" s="14"/>
      <c r="BH110" s="14"/>
      <c r="BI110" s="14"/>
    </row>
  </sheetData>
  <sheetProtection password="EDA1" sheet="1" objects="1" scenarios="1" formatCells="0" formatColumns="0" formatRows="0" sort="0" autoFilter="0" pivotTables="0"/>
  <conditionalFormatting sqref="K12:N110">
    <cfRule type="cellIs" dxfId="3" priority="1" stopIfTrue="1" operator="equal">
      <formula>"Invalid ERC Ref. Please pick a Type 1 Obligation."</formula>
    </cfRule>
  </conditionalFormatting>
  <dataValidations count="3">
    <dataValidation type="decimal" operator="greaterThanOrEqual" allowBlank="1" showInputMessage="1" showErrorMessage="1" errorTitle="Must be a $ value" error="The information in this cell must be a dollar value in terms of the WDP paid" sqref="G12:G110">
      <formula1>0</formula1>
    </dataValidation>
    <dataValidation type="whole" operator="greaterThanOrEqual" allowBlank="1" showInputMessage="1" showErrorMessage="1" errorTitle="Must be a number" error="A whole number must be entered into this cell" sqref="F12:F110">
      <formula1>0</formula1>
    </dataValidation>
    <dataValidation type="date" operator="notEqual" allowBlank="1" showInputMessage="1" showErrorMessage="1" sqref="I12:I110 B12:C110">
      <formula1>9133</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'Retail Obligations'!$A$100:$A$102</xm:f>
          </x14:formula1>
          <xm:sqref>J12</xm:sqref>
        </x14:dataValidation>
        <x14:dataValidation type="list" allowBlank="1" showInputMessage="1" showErrorMessage="1" errorTitle="Obligation ID" error="Please refer to the Obligation List worksheet.">
          <x14:formula1>
            <xm:f>'Retail Obligations'!$A$2:$A$40</xm:f>
          </x14:formula1>
          <xm:sqref>A12:A110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showGridLines="0" zoomScale="90" zoomScaleNormal="90" workbookViewId="0">
      <pane xSplit="1" ySplit="11" topLeftCell="B12" activePane="bottomRight" state="frozen"/>
      <selection activeCell="D13" sqref="D13"/>
      <selection pane="topRight" activeCell="D13" sqref="D13"/>
      <selection pane="bottomLeft" activeCell="D13" sqref="D13"/>
      <selection pane="bottomRight" activeCell="E13" sqref="E13"/>
    </sheetView>
  </sheetViews>
  <sheetFormatPr defaultColWidth="9.140625" defaultRowHeight="12.75" x14ac:dyDescent="0.2"/>
  <cols>
    <col min="1" max="1" width="11.7109375" style="14" customWidth="1"/>
    <col min="2" max="3" width="15.28515625" style="14" customWidth="1"/>
    <col min="4" max="4" width="56" style="14" customWidth="1"/>
    <col min="5" max="5" width="50.5703125" style="14" customWidth="1"/>
    <col min="6" max="7" width="18.7109375" style="15" customWidth="1"/>
    <col min="8" max="8" width="50.85546875" style="14" customWidth="1"/>
    <col min="9" max="9" width="13.140625" style="14" customWidth="1"/>
    <col min="10" max="10" width="12.28515625" style="14" customWidth="1"/>
    <col min="11" max="11" width="22.42578125" style="16" bestFit="1" customWidth="1"/>
    <col min="12" max="12" width="19.28515625" style="14" bestFit="1" customWidth="1"/>
    <col min="13" max="13" width="53.140625" style="14" customWidth="1"/>
    <col min="14" max="14" width="5.7109375" style="14" bestFit="1" customWidth="1"/>
    <col min="15" max="18" width="9.140625" style="14"/>
    <col min="19" max="19" width="30.5703125" style="14" customWidth="1"/>
    <col min="20" max="20" width="31.7109375" style="14" hidden="1" customWidth="1"/>
    <col min="21" max="21" width="30.5703125" style="14" customWidth="1"/>
    <col min="22" max="16384" width="9.140625" style="14"/>
  </cols>
  <sheetData>
    <row r="1" spans="1:14" ht="13.5" thickBot="1" x14ac:dyDescent="0.25"/>
    <row r="2" spans="1:14" ht="16.5" customHeight="1" x14ac:dyDescent="0.2">
      <c r="B2" s="47"/>
      <c r="C2" s="48" t="s">
        <v>0</v>
      </c>
      <c r="D2" s="49"/>
      <c r="G2" s="18"/>
    </row>
    <row r="3" spans="1:14" ht="16.5" customHeight="1" x14ac:dyDescent="0.2">
      <c r="B3" s="50"/>
      <c r="C3" s="38" t="s">
        <v>1</v>
      </c>
      <c r="D3" s="51"/>
      <c r="E3" s="28"/>
      <c r="F3" s="25"/>
      <c r="G3" s="14"/>
    </row>
    <row r="4" spans="1:14" ht="16.5" customHeight="1" thickBot="1" x14ac:dyDescent="0.25">
      <c r="B4" s="52"/>
      <c r="C4" s="53" t="s">
        <v>2</v>
      </c>
      <c r="D4" s="54"/>
      <c r="G4" s="18"/>
    </row>
    <row r="5" spans="1:14" ht="16.5" customHeight="1" thickBot="1" x14ac:dyDescent="0.25">
      <c r="C5" s="19"/>
      <c r="G5" s="18"/>
    </row>
    <row r="6" spans="1:14" ht="16.5" customHeight="1" x14ac:dyDescent="0.2">
      <c r="B6" s="47"/>
      <c r="C6" s="48" t="s">
        <v>4</v>
      </c>
      <c r="D6" s="49"/>
      <c r="G6" s="21"/>
    </row>
    <row r="7" spans="1:14" ht="16.5" customHeight="1" x14ac:dyDescent="0.2">
      <c r="B7" s="50"/>
      <c r="C7" s="38" t="s">
        <v>5</v>
      </c>
      <c r="D7" s="51"/>
      <c r="G7" s="18"/>
    </row>
    <row r="8" spans="1:14" ht="16.5" customHeight="1" x14ac:dyDescent="0.2">
      <c r="B8" s="50"/>
      <c r="C8" s="38" t="s">
        <v>6</v>
      </c>
      <c r="D8" s="51"/>
      <c r="G8" s="18"/>
    </row>
    <row r="9" spans="1:14" ht="16.5" customHeight="1" thickBot="1" x14ac:dyDescent="0.25">
      <c r="B9" s="52"/>
      <c r="C9" s="53" t="s">
        <v>7</v>
      </c>
      <c r="D9" s="46">
        <v>2</v>
      </c>
    </row>
    <row r="10" spans="1:14" ht="16.5" customHeight="1" x14ac:dyDescent="0.25">
      <c r="B10" s="34" t="s">
        <v>311</v>
      </c>
      <c r="C10" s="36"/>
      <c r="D10" s="55"/>
    </row>
    <row r="11" spans="1:14" s="25" customFormat="1" ht="69.75" customHeight="1" x14ac:dyDescent="0.2">
      <c r="A11" s="35" t="s">
        <v>8</v>
      </c>
      <c r="B11" s="35" t="s">
        <v>13</v>
      </c>
      <c r="C11" s="35" t="s">
        <v>14</v>
      </c>
      <c r="D11" s="35" t="s">
        <v>15</v>
      </c>
      <c r="E11" s="35" t="s">
        <v>16</v>
      </c>
      <c r="F11" s="35" t="s">
        <v>17</v>
      </c>
      <c r="G11" s="35" t="s">
        <v>18</v>
      </c>
      <c r="H11" s="35" t="s">
        <v>19</v>
      </c>
      <c r="I11" s="35" t="s">
        <v>298</v>
      </c>
      <c r="J11" s="35" t="s">
        <v>20</v>
      </c>
      <c r="K11" s="22" t="s">
        <v>9</v>
      </c>
      <c r="L11" s="22" t="s">
        <v>10</v>
      </c>
      <c r="M11" s="22" t="s">
        <v>11</v>
      </c>
      <c r="N11" s="23" t="s">
        <v>12</v>
      </c>
    </row>
    <row r="12" spans="1:14" s="27" customFormat="1" ht="15" customHeight="1" x14ac:dyDescent="0.25">
      <c r="A12" s="1"/>
      <c r="B12" s="2"/>
      <c r="C12" s="2"/>
      <c r="D12" s="3"/>
      <c r="E12" s="4"/>
      <c r="F12" s="3"/>
      <c r="G12" s="5"/>
      <c r="H12" s="3"/>
      <c r="I12" s="2"/>
      <c r="J12" s="3"/>
      <c r="K12" s="9" t="str">
        <f>IF(ISBLANK($A12),"",VLOOKUP($A12,'Retail Obligations'!$A$1:$G$89,4,FALSE))</f>
        <v/>
      </c>
      <c r="L12" s="9" t="str">
        <f>IF(ISBLANK($A12),"",VLOOKUP($A12,'Retail Obligations'!$A$1:$G$89,5,FALSE))</f>
        <v/>
      </c>
      <c r="M12" s="9" t="str">
        <f>IF(ISBLANK($A12),"",VLOOKUP($A12,'Retail Obligations'!$A$1:$G$89,6,FALSE))</f>
        <v/>
      </c>
      <c r="N12" s="9" t="str">
        <f>IF(ISBLANK($A12),"",VLOOKUP($A12,'Retail Obligations'!$A$1:$G$89,7,FALSE))</f>
        <v/>
      </c>
    </row>
    <row r="13" spans="1:14" s="27" customFormat="1" ht="15" customHeight="1" x14ac:dyDescent="0.25">
      <c r="A13" s="1"/>
      <c r="B13" s="2"/>
      <c r="C13" s="2"/>
      <c r="D13" s="3"/>
      <c r="E13" s="4"/>
      <c r="F13" s="3"/>
      <c r="G13" s="5"/>
      <c r="H13" s="3"/>
      <c r="I13" s="2"/>
      <c r="J13" s="3"/>
      <c r="K13" s="9" t="str">
        <f>IF(ISBLANK($A13),"",VLOOKUP($A13,'Retail Obligations'!$A$1:$G$89,4,FALSE))</f>
        <v/>
      </c>
      <c r="L13" s="9" t="str">
        <f>IF(ISBLANK($A13),"",VLOOKUP($A13,'Retail Obligations'!$A$1:$G$89,5,FALSE))</f>
        <v/>
      </c>
      <c r="M13" s="9" t="str">
        <f>IF(ISBLANK($A13),"",VLOOKUP($A13,'Retail Obligations'!$A$1:$G$89,6,FALSE))</f>
        <v/>
      </c>
      <c r="N13" s="9" t="str">
        <f>IF(ISBLANK($A13),"",VLOOKUP($A13,'Retail Obligations'!$A$1:$G$89,7,FALSE))</f>
        <v/>
      </c>
    </row>
    <row r="14" spans="1:14" s="27" customFormat="1" ht="15" customHeight="1" x14ac:dyDescent="0.25">
      <c r="A14" s="1"/>
      <c r="B14" s="2"/>
      <c r="C14" s="2"/>
      <c r="D14" s="3"/>
      <c r="E14" s="4"/>
      <c r="F14" s="3"/>
      <c r="G14" s="5"/>
      <c r="H14" s="3"/>
      <c r="I14" s="2"/>
      <c r="J14" s="3"/>
      <c r="K14" s="9" t="str">
        <f>IF(ISBLANK($A14),"",VLOOKUP($A14,'Retail Obligations'!$A$1:$G$89,4,FALSE))</f>
        <v/>
      </c>
      <c r="L14" s="9" t="str">
        <f>IF(ISBLANK($A14),"",VLOOKUP($A14,'Retail Obligations'!$A$1:$G$89,5,FALSE))</f>
        <v/>
      </c>
      <c r="M14" s="9" t="str">
        <f>IF(ISBLANK($A14),"",VLOOKUP($A14,'Retail Obligations'!$A$1:$G$89,6,FALSE))</f>
        <v/>
      </c>
      <c r="N14" s="9" t="str">
        <f>IF(ISBLANK($A14),"",VLOOKUP($A14,'Retail Obligations'!$A$1:$G$89,7,FALSE))</f>
        <v/>
      </c>
    </row>
    <row r="15" spans="1:14" s="27" customFormat="1" ht="15" customHeight="1" x14ac:dyDescent="0.2">
      <c r="A15" s="1"/>
      <c r="B15" s="2"/>
      <c r="C15" s="2"/>
      <c r="D15" s="3"/>
      <c r="E15" s="14"/>
      <c r="F15" s="3"/>
      <c r="G15" s="5"/>
      <c r="H15" s="3"/>
      <c r="I15" s="2"/>
      <c r="J15" s="3"/>
      <c r="K15" s="9" t="str">
        <f>IF(ISBLANK($A15),"",VLOOKUP($A15,'Retail Obligations'!$A$1:$G$89,4,FALSE))</f>
        <v/>
      </c>
      <c r="L15" s="9" t="str">
        <f>IF(ISBLANK($A15),"",VLOOKUP($A15,'Retail Obligations'!$A$1:$G$89,5,FALSE))</f>
        <v/>
      </c>
      <c r="M15" s="9" t="str">
        <f>IF(ISBLANK($A15),"",VLOOKUP($A15,'Retail Obligations'!$A$1:$G$89,6,FALSE))</f>
        <v/>
      </c>
      <c r="N15" s="9" t="str">
        <f>IF(ISBLANK($A15),"",VLOOKUP($A15,'Retail Obligations'!$A$1:$G$89,7,FALSE))</f>
        <v/>
      </c>
    </row>
    <row r="16" spans="1:14" s="27" customFormat="1" ht="15" customHeight="1" x14ac:dyDescent="0.25">
      <c r="A16" s="1"/>
      <c r="B16" s="2"/>
      <c r="C16" s="2"/>
      <c r="D16" s="3"/>
      <c r="E16" s="4"/>
      <c r="F16" s="3"/>
      <c r="G16" s="5"/>
      <c r="H16" s="3"/>
      <c r="I16" s="2"/>
      <c r="J16" s="3"/>
      <c r="K16" s="9" t="str">
        <f>IF(ISBLANK($A16),"",VLOOKUP($A16,'Retail Obligations'!$A$1:$G$89,4,FALSE))</f>
        <v/>
      </c>
      <c r="L16" s="9" t="str">
        <f>IF(ISBLANK($A16),"",VLOOKUP($A16,'Retail Obligations'!$A$1:$G$89,5,FALSE))</f>
        <v/>
      </c>
      <c r="M16" s="9" t="str">
        <f>IF(ISBLANK($A16),"",VLOOKUP($A16,'Retail Obligations'!$A$1:$G$89,6,FALSE))</f>
        <v/>
      </c>
      <c r="N16" s="9" t="str">
        <f>IF(ISBLANK($A16),"",VLOOKUP($A16,'Retail Obligations'!$A$1:$G$89,7,FALSE))</f>
        <v/>
      </c>
    </row>
    <row r="17" spans="1:14" ht="15" customHeight="1" x14ac:dyDescent="0.2">
      <c r="A17" s="1"/>
      <c r="B17" s="13"/>
      <c r="C17" s="13"/>
      <c r="D17" s="13"/>
      <c r="E17" s="13"/>
      <c r="F17" s="13"/>
      <c r="G17" s="13"/>
      <c r="H17" s="13"/>
      <c r="I17" s="13"/>
      <c r="J17" s="13"/>
      <c r="K17" s="9" t="str">
        <f>IF(ISBLANK($A17),"",VLOOKUP($A17,'Retail Obligations'!$A$1:$G$89,4,FALSE))</f>
        <v/>
      </c>
      <c r="L17" s="9" t="str">
        <f>IF(ISBLANK($A17),"",VLOOKUP($A17,'Retail Obligations'!$A$1:$G$89,5,FALSE))</f>
        <v/>
      </c>
      <c r="M17" s="9" t="str">
        <f>IF(ISBLANK($A17),"",VLOOKUP($A17,'Retail Obligations'!$A$1:$G$89,6,FALSE))</f>
        <v/>
      </c>
      <c r="N17" s="9" t="str">
        <f>IF(ISBLANK($A17),"",VLOOKUP($A17,'Retail Obligations'!$A$1:$G$89,7,FALSE))</f>
        <v/>
      </c>
    </row>
    <row r="18" spans="1:14" ht="15" customHeight="1" x14ac:dyDescent="0.2">
      <c r="A18" s="1"/>
      <c r="B18" s="13"/>
      <c r="C18" s="13"/>
      <c r="D18" s="13"/>
      <c r="E18" s="13"/>
      <c r="F18" s="13"/>
      <c r="G18" s="13"/>
      <c r="H18" s="13"/>
      <c r="I18" s="13"/>
      <c r="J18" s="13"/>
      <c r="K18" s="9" t="str">
        <f>IF(ISBLANK($A18),"",VLOOKUP($A18,'Retail Obligations'!$A$1:$G$89,4,FALSE))</f>
        <v/>
      </c>
      <c r="L18" s="9" t="str">
        <f>IF(ISBLANK($A18),"",VLOOKUP($A18,'Retail Obligations'!$A$1:$G$89,5,FALSE))</f>
        <v/>
      </c>
      <c r="M18" s="9" t="str">
        <f>IF(ISBLANK($A18),"",VLOOKUP($A18,'Retail Obligations'!$A$1:$G$89,6,FALSE))</f>
        <v/>
      </c>
      <c r="N18" s="9" t="str">
        <f>IF(ISBLANK($A18),"",VLOOKUP($A18,'Retail Obligations'!$A$1:$G$89,7,FALSE))</f>
        <v/>
      </c>
    </row>
    <row r="19" spans="1:14" ht="15" customHeight="1" x14ac:dyDescent="0.2">
      <c r="A19" s="1"/>
      <c r="B19" s="13"/>
      <c r="C19" s="13"/>
      <c r="D19" s="13"/>
      <c r="E19" s="13"/>
      <c r="F19" s="13"/>
      <c r="G19" s="13"/>
      <c r="H19" s="13"/>
      <c r="I19" s="13"/>
      <c r="J19" s="13"/>
      <c r="K19" s="9" t="str">
        <f>IF(ISBLANK($A19),"",VLOOKUP($A19,'Retail Obligations'!$A$1:$G$89,4,FALSE))</f>
        <v/>
      </c>
      <c r="L19" s="9" t="str">
        <f>IF(ISBLANK($A19),"",VLOOKUP($A19,'Retail Obligations'!$A$1:$G$89,5,FALSE))</f>
        <v/>
      </c>
      <c r="M19" s="9" t="str">
        <f>IF(ISBLANK($A19),"",VLOOKUP($A19,'Retail Obligations'!$A$1:$G$89,6,FALSE))</f>
        <v/>
      </c>
      <c r="N19" s="9" t="str">
        <f>IF(ISBLANK($A19),"",VLOOKUP($A19,'Retail Obligations'!$A$1:$G$89,7,FALSE))</f>
        <v/>
      </c>
    </row>
    <row r="20" spans="1:14" ht="15" customHeight="1" x14ac:dyDescent="0.2">
      <c r="A20" s="1"/>
      <c r="B20" s="13"/>
      <c r="C20" s="13"/>
      <c r="D20" s="13"/>
      <c r="E20" s="13"/>
      <c r="F20" s="13"/>
      <c r="G20" s="13"/>
      <c r="H20" s="13"/>
      <c r="I20" s="13"/>
      <c r="J20" s="13"/>
      <c r="K20" s="9" t="str">
        <f>IF(ISBLANK($A20),"",VLOOKUP($A20,'Retail Obligations'!$A$1:$G$89,4,FALSE))</f>
        <v/>
      </c>
      <c r="L20" s="9" t="str">
        <f>IF(ISBLANK($A20),"",VLOOKUP($A20,'Retail Obligations'!$A$1:$G$89,5,FALSE))</f>
        <v/>
      </c>
      <c r="M20" s="9" t="str">
        <f>IF(ISBLANK($A20),"",VLOOKUP($A20,'Retail Obligations'!$A$1:$G$89,6,FALSE))</f>
        <v/>
      </c>
      <c r="N20" s="9" t="str">
        <f>IF(ISBLANK($A20),"",VLOOKUP($A20,'Retail Obligations'!$A$1:$G$89,7,FALSE))</f>
        <v/>
      </c>
    </row>
    <row r="21" spans="1:14" ht="15" customHeight="1" x14ac:dyDescent="0.2">
      <c r="A21" s="1"/>
      <c r="B21" s="13"/>
      <c r="C21" s="13"/>
      <c r="D21" s="13"/>
      <c r="E21" s="13"/>
      <c r="F21" s="13"/>
      <c r="G21" s="13"/>
      <c r="H21" s="13"/>
      <c r="I21" s="13"/>
      <c r="J21" s="13"/>
      <c r="K21" s="9" t="str">
        <f>IF(ISBLANK($A21),"",VLOOKUP($A21,'Retail Obligations'!$A$1:$G$89,4,FALSE))</f>
        <v/>
      </c>
      <c r="L21" s="9" t="str">
        <f>IF(ISBLANK($A21),"",VLOOKUP($A21,'Retail Obligations'!$A$1:$G$89,5,FALSE))</f>
        <v/>
      </c>
      <c r="M21" s="9" t="str">
        <f>IF(ISBLANK($A21),"",VLOOKUP($A21,'Retail Obligations'!$A$1:$G$89,6,FALSE))</f>
        <v/>
      </c>
      <c r="N21" s="9" t="str">
        <f>IF(ISBLANK($A21),"",VLOOKUP($A21,'Retail Obligations'!$A$1:$G$89,7,FALSE))</f>
        <v/>
      </c>
    </row>
    <row r="22" spans="1:14" ht="15" customHeight="1" x14ac:dyDescent="0.2">
      <c r="A22" s="1"/>
      <c r="B22" s="13"/>
      <c r="C22" s="13"/>
      <c r="D22" s="13"/>
      <c r="E22" s="13"/>
      <c r="F22" s="13"/>
      <c r="G22" s="13"/>
      <c r="H22" s="13"/>
      <c r="I22" s="13"/>
      <c r="J22" s="13"/>
      <c r="K22" s="9" t="str">
        <f>IF(ISBLANK($A22),"",VLOOKUP($A22,'Retail Obligations'!$A$1:$G$89,4,FALSE))</f>
        <v/>
      </c>
      <c r="L22" s="9" t="str">
        <f>IF(ISBLANK($A22),"",VLOOKUP($A22,'Retail Obligations'!$A$1:$G$89,5,FALSE))</f>
        <v/>
      </c>
      <c r="M22" s="9" t="str">
        <f>IF(ISBLANK($A22),"",VLOOKUP($A22,'Retail Obligations'!$A$1:$G$89,6,FALSE))</f>
        <v/>
      </c>
      <c r="N22" s="9" t="str">
        <f>IF(ISBLANK($A22),"",VLOOKUP($A22,'Retail Obligations'!$A$1:$G$89,7,FALSE))</f>
        <v/>
      </c>
    </row>
    <row r="23" spans="1:14" ht="15" customHeight="1" x14ac:dyDescent="0.2">
      <c r="A23" s="1"/>
      <c r="B23" s="13"/>
      <c r="C23" s="13"/>
      <c r="D23" s="13"/>
      <c r="E23" s="13"/>
      <c r="F23" s="13"/>
      <c r="G23" s="13"/>
      <c r="H23" s="13"/>
      <c r="I23" s="13"/>
      <c r="J23" s="13"/>
      <c r="K23" s="9" t="str">
        <f>IF(ISBLANK($A23),"",VLOOKUP($A23,'Retail Obligations'!$A$1:$G$89,4,FALSE))</f>
        <v/>
      </c>
      <c r="L23" s="9" t="str">
        <f>IF(ISBLANK($A23),"",VLOOKUP($A23,'Retail Obligations'!$A$1:$G$89,5,FALSE))</f>
        <v/>
      </c>
      <c r="M23" s="9" t="str">
        <f>IF(ISBLANK($A23),"",VLOOKUP($A23,'Retail Obligations'!$A$1:$G$89,6,FALSE))</f>
        <v/>
      </c>
      <c r="N23" s="9" t="str">
        <f>IF(ISBLANK($A23),"",VLOOKUP($A23,'Retail Obligations'!$A$1:$G$89,7,FALSE))</f>
        <v/>
      </c>
    </row>
    <row r="24" spans="1:14" ht="15" customHeight="1" x14ac:dyDescent="0.2">
      <c r="A24" s="1"/>
      <c r="B24" s="13"/>
      <c r="C24" s="13"/>
      <c r="D24" s="13"/>
      <c r="E24" s="13"/>
      <c r="F24" s="13"/>
      <c r="G24" s="13"/>
      <c r="H24" s="13"/>
      <c r="I24" s="13"/>
      <c r="J24" s="13"/>
      <c r="K24" s="9" t="str">
        <f>IF(ISBLANK($A24),"",VLOOKUP($A24,'Retail Obligations'!$A$1:$G$89,4,FALSE))</f>
        <v/>
      </c>
      <c r="L24" s="9" t="str">
        <f>IF(ISBLANK($A24),"",VLOOKUP($A24,'Retail Obligations'!$A$1:$G$89,5,FALSE))</f>
        <v/>
      </c>
      <c r="M24" s="9" t="str">
        <f>IF(ISBLANK($A24),"",VLOOKUP($A24,'Retail Obligations'!$A$1:$G$89,6,FALSE))</f>
        <v/>
      </c>
      <c r="N24" s="9" t="str">
        <f>IF(ISBLANK($A24),"",VLOOKUP($A24,'Retail Obligations'!$A$1:$G$89,7,FALSE))</f>
        <v/>
      </c>
    </row>
    <row r="25" spans="1:14" ht="15" customHeight="1" x14ac:dyDescent="0.2">
      <c r="A25" s="1"/>
      <c r="B25" s="13"/>
      <c r="C25" s="13"/>
      <c r="D25" s="13"/>
      <c r="E25" s="13"/>
      <c r="F25" s="13"/>
      <c r="G25" s="13"/>
      <c r="H25" s="13"/>
      <c r="I25" s="13"/>
      <c r="J25" s="13"/>
      <c r="K25" s="9" t="str">
        <f>IF(ISBLANK($A25),"",VLOOKUP($A25,'Retail Obligations'!$A$1:$G$89,4,FALSE))</f>
        <v/>
      </c>
      <c r="L25" s="9" t="str">
        <f>IF(ISBLANK($A25),"",VLOOKUP($A25,'Retail Obligations'!$A$1:$G$89,5,FALSE))</f>
        <v/>
      </c>
      <c r="M25" s="9" t="str">
        <f>IF(ISBLANK($A25),"",VLOOKUP($A25,'Retail Obligations'!$A$1:$G$89,6,FALSE))</f>
        <v/>
      </c>
      <c r="N25" s="9" t="str">
        <f>IF(ISBLANK($A25),"",VLOOKUP($A25,'Retail Obligations'!$A$1:$G$89,7,FALSE))</f>
        <v/>
      </c>
    </row>
    <row r="26" spans="1:14" ht="15" customHeight="1" x14ac:dyDescent="0.2">
      <c r="A26" s="1"/>
      <c r="B26" s="13"/>
      <c r="C26" s="13"/>
      <c r="D26" s="13"/>
      <c r="E26" s="13"/>
      <c r="F26" s="13"/>
      <c r="G26" s="13"/>
      <c r="H26" s="13"/>
      <c r="I26" s="13"/>
      <c r="J26" s="13"/>
      <c r="K26" s="9" t="str">
        <f>IF(ISBLANK($A26),"",VLOOKUP($A26,'Retail Obligations'!$A$1:$G$89,4,FALSE))</f>
        <v/>
      </c>
      <c r="L26" s="9" t="str">
        <f>IF(ISBLANK($A26),"",VLOOKUP($A26,'Retail Obligations'!$A$1:$G$89,5,FALSE))</f>
        <v/>
      </c>
      <c r="M26" s="9" t="str">
        <f>IF(ISBLANK($A26),"",VLOOKUP($A26,'Retail Obligations'!$A$1:$G$89,6,FALSE))</f>
        <v/>
      </c>
      <c r="N26" s="9" t="str">
        <f>IF(ISBLANK($A26),"",VLOOKUP($A26,'Retail Obligations'!$A$1:$G$89,7,FALSE))</f>
        <v/>
      </c>
    </row>
    <row r="27" spans="1:14" ht="15" customHeight="1" x14ac:dyDescent="0.2">
      <c r="A27" s="1"/>
      <c r="B27" s="13"/>
      <c r="C27" s="13"/>
      <c r="D27" s="13"/>
      <c r="E27" s="13"/>
      <c r="F27" s="13"/>
      <c r="G27" s="13"/>
      <c r="H27" s="13"/>
      <c r="I27" s="13"/>
      <c r="J27" s="13"/>
      <c r="K27" s="9" t="str">
        <f>IF(ISBLANK($A27),"",VLOOKUP($A27,'Retail Obligations'!$A$1:$G$89,4,FALSE))</f>
        <v/>
      </c>
      <c r="L27" s="9" t="str">
        <f>IF(ISBLANK($A27),"",VLOOKUP($A27,'Retail Obligations'!$A$1:$G$89,5,FALSE))</f>
        <v/>
      </c>
      <c r="M27" s="9" t="str">
        <f>IF(ISBLANK($A27),"",VLOOKUP($A27,'Retail Obligations'!$A$1:$G$89,6,FALSE))</f>
        <v/>
      </c>
      <c r="N27" s="9" t="str">
        <f>IF(ISBLANK($A27),"",VLOOKUP($A27,'Retail Obligations'!$A$1:$G$89,7,FALSE))</f>
        <v/>
      </c>
    </row>
    <row r="28" spans="1:14" ht="15" customHeight="1" x14ac:dyDescent="0.2">
      <c r="A28" s="1"/>
      <c r="B28" s="13"/>
      <c r="C28" s="13"/>
      <c r="D28" s="13"/>
      <c r="E28" s="13"/>
      <c r="F28" s="13"/>
      <c r="G28" s="13"/>
      <c r="H28" s="13"/>
      <c r="I28" s="13"/>
      <c r="J28" s="13"/>
      <c r="K28" s="9" t="str">
        <f>IF(ISBLANK($A28),"",VLOOKUP($A28,'Retail Obligations'!$A$1:$G$89,4,FALSE))</f>
        <v/>
      </c>
      <c r="L28" s="9" t="str">
        <f>IF(ISBLANK($A28),"",VLOOKUP($A28,'Retail Obligations'!$A$1:$G$89,5,FALSE))</f>
        <v/>
      </c>
      <c r="M28" s="9" t="str">
        <f>IF(ISBLANK($A28),"",VLOOKUP($A28,'Retail Obligations'!$A$1:$G$89,6,FALSE))</f>
        <v/>
      </c>
      <c r="N28" s="9" t="str">
        <f>IF(ISBLANK($A28),"",VLOOKUP($A28,'Retail Obligations'!$A$1:$G$89,7,FALSE))</f>
        <v/>
      </c>
    </row>
    <row r="29" spans="1:14" ht="15" customHeight="1" x14ac:dyDescent="0.2">
      <c r="A29" s="1"/>
      <c r="B29" s="13"/>
      <c r="C29" s="13"/>
      <c r="D29" s="13"/>
      <c r="E29" s="13"/>
      <c r="F29" s="13"/>
      <c r="G29" s="13"/>
      <c r="H29" s="13"/>
      <c r="I29" s="13"/>
      <c r="J29" s="13"/>
      <c r="K29" s="9" t="str">
        <f>IF(ISBLANK($A29),"",VLOOKUP($A29,'Retail Obligations'!$A$1:$G$89,4,FALSE))</f>
        <v/>
      </c>
      <c r="L29" s="9" t="str">
        <f>IF(ISBLANK($A29),"",VLOOKUP($A29,'Retail Obligations'!$A$1:$G$89,5,FALSE))</f>
        <v/>
      </c>
      <c r="M29" s="9" t="str">
        <f>IF(ISBLANK($A29),"",VLOOKUP($A29,'Retail Obligations'!$A$1:$G$89,6,FALSE))</f>
        <v/>
      </c>
      <c r="N29" s="9" t="str">
        <f>IF(ISBLANK($A29),"",VLOOKUP($A29,'Retail Obligations'!$A$1:$G$89,7,FALSE))</f>
        <v/>
      </c>
    </row>
    <row r="30" spans="1:14" ht="15" customHeight="1" x14ac:dyDescent="0.2">
      <c r="A30" s="1"/>
      <c r="B30" s="13"/>
      <c r="C30" s="13"/>
      <c r="D30" s="13"/>
      <c r="E30" s="13"/>
      <c r="F30" s="13"/>
      <c r="G30" s="13"/>
      <c r="H30" s="13"/>
      <c r="I30" s="13"/>
      <c r="J30" s="13"/>
      <c r="K30" s="9" t="str">
        <f>IF(ISBLANK($A30),"",VLOOKUP($A30,'Retail Obligations'!$A$1:$G$89,4,FALSE))</f>
        <v/>
      </c>
      <c r="L30" s="9" t="str">
        <f>IF(ISBLANK($A30),"",VLOOKUP($A30,'Retail Obligations'!$A$1:$G$89,5,FALSE))</f>
        <v/>
      </c>
      <c r="M30" s="9" t="str">
        <f>IF(ISBLANK($A30),"",VLOOKUP($A30,'Retail Obligations'!$A$1:$G$89,6,FALSE))</f>
        <v/>
      </c>
      <c r="N30" s="9" t="str">
        <f>IF(ISBLANK($A30),"",VLOOKUP($A30,'Retail Obligations'!$A$1:$G$89,7,FALSE))</f>
        <v/>
      </c>
    </row>
    <row r="31" spans="1:14" ht="15" customHeight="1" x14ac:dyDescent="0.2">
      <c r="A31" s="1"/>
      <c r="B31" s="13"/>
      <c r="C31" s="13"/>
      <c r="D31" s="13"/>
      <c r="E31" s="13"/>
      <c r="F31" s="13"/>
      <c r="G31" s="13"/>
      <c r="H31" s="13"/>
      <c r="I31" s="13"/>
      <c r="J31" s="13"/>
      <c r="K31" s="9" t="str">
        <f>IF(ISBLANK($A31),"",VLOOKUP($A31,'Retail Obligations'!$A$1:$G$89,4,FALSE))</f>
        <v/>
      </c>
      <c r="L31" s="9" t="str">
        <f>IF(ISBLANK($A31),"",VLOOKUP($A31,'Retail Obligations'!$A$1:$G$89,5,FALSE))</f>
        <v/>
      </c>
      <c r="M31" s="9" t="str">
        <f>IF(ISBLANK($A31),"",VLOOKUP($A31,'Retail Obligations'!$A$1:$G$89,6,FALSE))</f>
        <v/>
      </c>
      <c r="N31" s="9" t="str">
        <f>IF(ISBLANK($A31),"",VLOOKUP($A31,'Retail Obligations'!$A$1:$G$89,7,FALSE))</f>
        <v/>
      </c>
    </row>
    <row r="32" spans="1:14" ht="15" customHeight="1" x14ac:dyDescent="0.2">
      <c r="A32" s="1"/>
      <c r="B32" s="13"/>
      <c r="C32" s="13"/>
      <c r="D32" s="13"/>
      <c r="E32" s="13"/>
      <c r="F32" s="13"/>
      <c r="G32" s="13"/>
      <c r="H32" s="13"/>
      <c r="I32" s="13"/>
      <c r="J32" s="13"/>
      <c r="K32" s="9" t="str">
        <f>IF(ISBLANK($A32),"",VLOOKUP($A32,'Retail Obligations'!$A$1:$G$89,4,FALSE))</f>
        <v/>
      </c>
      <c r="L32" s="9" t="str">
        <f>IF(ISBLANK($A32),"",VLOOKUP($A32,'Retail Obligations'!$A$1:$G$89,5,FALSE))</f>
        <v/>
      </c>
      <c r="M32" s="9" t="str">
        <f>IF(ISBLANK($A32),"",VLOOKUP($A32,'Retail Obligations'!$A$1:$G$89,6,FALSE))</f>
        <v/>
      </c>
      <c r="N32" s="9" t="str">
        <f>IF(ISBLANK($A32),"",VLOOKUP($A32,'Retail Obligations'!$A$1:$G$89,7,FALSE))</f>
        <v/>
      </c>
    </row>
    <row r="33" spans="1:14" ht="15" customHeight="1" x14ac:dyDescent="0.2">
      <c r="A33" s="1"/>
      <c r="B33" s="13"/>
      <c r="C33" s="13"/>
      <c r="D33" s="13"/>
      <c r="E33" s="13"/>
      <c r="F33" s="13"/>
      <c r="G33" s="13"/>
      <c r="H33" s="13"/>
      <c r="I33" s="13"/>
      <c r="J33" s="13"/>
      <c r="K33" s="9" t="str">
        <f>IF(ISBLANK($A33),"",VLOOKUP($A33,'Retail Obligations'!$A$1:$G$89,4,FALSE))</f>
        <v/>
      </c>
      <c r="L33" s="9" t="str">
        <f>IF(ISBLANK($A33),"",VLOOKUP($A33,'Retail Obligations'!$A$1:$G$89,5,FALSE))</f>
        <v/>
      </c>
      <c r="M33" s="9" t="str">
        <f>IF(ISBLANK($A33),"",VLOOKUP($A33,'Retail Obligations'!$A$1:$G$89,6,FALSE))</f>
        <v/>
      </c>
      <c r="N33" s="9" t="str">
        <f>IF(ISBLANK($A33),"",VLOOKUP($A33,'Retail Obligations'!$A$1:$G$89,7,FALSE))</f>
        <v/>
      </c>
    </row>
    <row r="34" spans="1:14" ht="15" customHeight="1" x14ac:dyDescent="0.2">
      <c r="A34" s="1"/>
      <c r="B34" s="13"/>
      <c r="C34" s="13"/>
      <c r="D34" s="13"/>
      <c r="E34" s="13"/>
      <c r="F34" s="13"/>
      <c r="G34" s="13"/>
      <c r="H34" s="13"/>
      <c r="I34" s="13"/>
      <c r="J34" s="13"/>
      <c r="K34" s="9" t="str">
        <f>IF(ISBLANK($A34),"",VLOOKUP($A34,'Retail Obligations'!$A$1:$G$89,4,FALSE))</f>
        <v/>
      </c>
      <c r="L34" s="9" t="str">
        <f>IF(ISBLANK($A34),"",VLOOKUP($A34,'Retail Obligations'!$A$1:$G$89,5,FALSE))</f>
        <v/>
      </c>
      <c r="M34" s="9" t="str">
        <f>IF(ISBLANK($A34),"",VLOOKUP($A34,'Retail Obligations'!$A$1:$G$89,6,FALSE))</f>
        <v/>
      </c>
      <c r="N34" s="9" t="str">
        <f>IF(ISBLANK($A34),"",VLOOKUP($A34,'Retail Obligations'!$A$1:$G$89,7,FALSE))</f>
        <v/>
      </c>
    </row>
    <row r="35" spans="1:14" ht="15" customHeight="1" x14ac:dyDescent="0.2">
      <c r="A35" s="1"/>
      <c r="B35" s="13"/>
      <c r="C35" s="13"/>
      <c r="D35" s="13"/>
      <c r="E35" s="13"/>
      <c r="F35" s="13"/>
      <c r="G35" s="13"/>
      <c r="H35" s="13"/>
      <c r="I35" s="13"/>
      <c r="J35" s="13"/>
      <c r="K35" s="9" t="str">
        <f>IF(ISBLANK($A35),"",VLOOKUP($A35,'Retail Obligations'!$A$1:$G$89,4,FALSE))</f>
        <v/>
      </c>
      <c r="L35" s="9" t="str">
        <f>IF(ISBLANK($A35),"",VLOOKUP($A35,'Retail Obligations'!$A$1:$G$89,5,FALSE))</f>
        <v/>
      </c>
      <c r="M35" s="9" t="str">
        <f>IF(ISBLANK($A35),"",VLOOKUP($A35,'Retail Obligations'!$A$1:$G$89,6,FALSE))</f>
        <v/>
      </c>
      <c r="N35" s="9" t="str">
        <f>IF(ISBLANK($A35),"",VLOOKUP($A35,'Retail Obligations'!$A$1:$G$89,7,FALSE))</f>
        <v/>
      </c>
    </row>
    <row r="36" spans="1:14" ht="15" customHeight="1" x14ac:dyDescent="0.2">
      <c r="A36" s="1"/>
      <c r="B36" s="13"/>
      <c r="C36" s="13"/>
      <c r="D36" s="13"/>
      <c r="E36" s="13"/>
      <c r="F36" s="13"/>
      <c r="G36" s="13"/>
      <c r="H36" s="13"/>
      <c r="I36" s="13"/>
      <c r="J36" s="13"/>
      <c r="K36" s="9" t="str">
        <f>IF(ISBLANK($A36),"",VLOOKUP($A36,'Retail Obligations'!$A$1:$G$89,4,FALSE))</f>
        <v/>
      </c>
      <c r="L36" s="9" t="str">
        <f>IF(ISBLANK($A36),"",VLOOKUP($A36,'Retail Obligations'!$A$1:$G$89,5,FALSE))</f>
        <v/>
      </c>
      <c r="M36" s="9" t="str">
        <f>IF(ISBLANK($A36),"",VLOOKUP($A36,'Retail Obligations'!$A$1:$G$89,6,FALSE))</f>
        <v/>
      </c>
      <c r="N36" s="9" t="str">
        <f>IF(ISBLANK($A36),"",VLOOKUP($A36,'Retail Obligations'!$A$1:$G$89,7,FALSE))</f>
        <v/>
      </c>
    </row>
    <row r="37" spans="1:14" ht="15" customHeight="1" x14ac:dyDescent="0.2">
      <c r="A37" s="1"/>
      <c r="B37" s="13"/>
      <c r="C37" s="13"/>
      <c r="D37" s="13"/>
      <c r="E37" s="13"/>
      <c r="F37" s="13"/>
      <c r="G37" s="13"/>
      <c r="H37" s="13"/>
      <c r="I37" s="13"/>
      <c r="J37" s="13"/>
      <c r="K37" s="9" t="str">
        <f>IF(ISBLANK($A37),"",VLOOKUP($A37,'Retail Obligations'!$A$1:$G$89,4,FALSE))</f>
        <v/>
      </c>
      <c r="L37" s="9" t="str">
        <f>IF(ISBLANK($A37),"",VLOOKUP($A37,'Retail Obligations'!$A$1:$G$89,5,FALSE))</f>
        <v/>
      </c>
      <c r="M37" s="9" t="str">
        <f>IF(ISBLANK($A37),"",VLOOKUP($A37,'Retail Obligations'!$A$1:$G$89,6,FALSE))</f>
        <v/>
      </c>
      <c r="N37" s="9" t="str">
        <f>IF(ISBLANK($A37),"",VLOOKUP($A37,'Retail Obligations'!$A$1:$G$89,7,FALSE))</f>
        <v/>
      </c>
    </row>
    <row r="38" spans="1:14" ht="15" customHeight="1" x14ac:dyDescent="0.2">
      <c r="A38" s="1"/>
      <c r="B38" s="13"/>
      <c r="C38" s="13"/>
      <c r="D38" s="13"/>
      <c r="E38" s="13"/>
      <c r="F38" s="13"/>
      <c r="G38" s="13"/>
      <c r="H38" s="13"/>
      <c r="I38" s="13"/>
      <c r="J38" s="13"/>
      <c r="K38" s="9" t="str">
        <f>IF(ISBLANK($A38),"",VLOOKUP($A38,'Retail Obligations'!$A$1:$G$89,4,FALSE))</f>
        <v/>
      </c>
      <c r="L38" s="9" t="str">
        <f>IF(ISBLANK($A38),"",VLOOKUP($A38,'Retail Obligations'!$A$1:$G$89,5,FALSE))</f>
        <v/>
      </c>
      <c r="M38" s="9" t="str">
        <f>IF(ISBLANK($A38),"",VLOOKUP($A38,'Retail Obligations'!$A$1:$G$89,6,FALSE))</f>
        <v/>
      </c>
      <c r="N38" s="9" t="str">
        <f>IF(ISBLANK($A38),"",VLOOKUP($A38,'Retail Obligations'!$A$1:$G$89,7,FALSE))</f>
        <v/>
      </c>
    </row>
    <row r="39" spans="1:14" ht="15" customHeight="1" x14ac:dyDescent="0.2">
      <c r="A39" s="1"/>
      <c r="B39" s="13"/>
      <c r="C39" s="13"/>
      <c r="D39" s="13"/>
      <c r="E39" s="13"/>
      <c r="F39" s="13"/>
      <c r="G39" s="13"/>
      <c r="H39" s="13"/>
      <c r="I39" s="13"/>
      <c r="J39" s="13"/>
      <c r="K39" s="9" t="str">
        <f>IF(ISBLANK($A39),"",VLOOKUP($A39,'Retail Obligations'!$A$1:$G$89,4,FALSE))</f>
        <v/>
      </c>
      <c r="L39" s="9" t="str">
        <f>IF(ISBLANK($A39),"",VLOOKUP($A39,'Retail Obligations'!$A$1:$G$89,5,FALSE))</f>
        <v/>
      </c>
      <c r="M39" s="9" t="str">
        <f>IF(ISBLANK($A39),"",VLOOKUP($A39,'Retail Obligations'!$A$1:$G$89,6,FALSE))</f>
        <v/>
      </c>
      <c r="N39" s="9" t="str">
        <f>IF(ISBLANK($A39),"",VLOOKUP($A39,'Retail Obligations'!$A$1:$G$89,7,FALSE))</f>
        <v/>
      </c>
    </row>
    <row r="40" spans="1:14" ht="15" customHeight="1" x14ac:dyDescent="0.2">
      <c r="A40" s="1"/>
      <c r="B40" s="13"/>
      <c r="C40" s="13"/>
      <c r="D40" s="13"/>
      <c r="E40" s="13"/>
      <c r="F40" s="13"/>
      <c r="G40" s="13"/>
      <c r="H40" s="13"/>
      <c r="I40" s="13"/>
      <c r="J40" s="13"/>
      <c r="K40" s="9" t="str">
        <f>IF(ISBLANK($A40),"",VLOOKUP($A40,'Retail Obligations'!$A$1:$G$89,4,FALSE))</f>
        <v/>
      </c>
      <c r="L40" s="9" t="str">
        <f>IF(ISBLANK($A40),"",VLOOKUP($A40,'Retail Obligations'!$A$1:$G$89,5,FALSE))</f>
        <v/>
      </c>
      <c r="M40" s="9" t="str">
        <f>IF(ISBLANK($A40),"",VLOOKUP($A40,'Retail Obligations'!$A$1:$G$89,6,FALSE))</f>
        <v/>
      </c>
      <c r="N40" s="9" t="str">
        <f>IF(ISBLANK($A40),"",VLOOKUP($A40,'Retail Obligations'!$A$1:$G$89,7,FALSE))</f>
        <v/>
      </c>
    </row>
    <row r="41" spans="1:14" ht="15" customHeight="1" x14ac:dyDescent="0.2">
      <c r="A41" s="1"/>
      <c r="B41" s="13"/>
      <c r="C41" s="13"/>
      <c r="D41" s="13"/>
      <c r="E41" s="13"/>
      <c r="F41" s="13"/>
      <c r="G41" s="13"/>
      <c r="H41" s="13"/>
      <c r="I41" s="13"/>
      <c r="J41" s="13"/>
      <c r="K41" s="9" t="str">
        <f>IF(ISBLANK($A41),"",VLOOKUP($A41,'Retail Obligations'!$A$1:$G$89,4,FALSE))</f>
        <v/>
      </c>
      <c r="L41" s="9" t="str">
        <f>IF(ISBLANK($A41),"",VLOOKUP($A41,'Retail Obligations'!$A$1:$G$89,5,FALSE))</f>
        <v/>
      </c>
      <c r="M41" s="9" t="str">
        <f>IF(ISBLANK($A41),"",VLOOKUP($A41,'Retail Obligations'!$A$1:$G$89,6,FALSE))</f>
        <v/>
      </c>
      <c r="N41" s="9" t="str">
        <f>IF(ISBLANK($A41),"",VLOOKUP($A41,'Retail Obligations'!$A$1:$G$89,7,FALSE))</f>
        <v/>
      </c>
    </row>
    <row r="42" spans="1:14" ht="15" customHeight="1" x14ac:dyDescent="0.2">
      <c r="A42" s="1"/>
      <c r="B42" s="13"/>
      <c r="C42" s="13"/>
      <c r="D42" s="13"/>
      <c r="E42" s="13"/>
      <c r="F42" s="13"/>
      <c r="G42" s="13"/>
      <c r="H42" s="13"/>
      <c r="I42" s="13"/>
      <c r="J42" s="13"/>
      <c r="K42" s="9" t="str">
        <f>IF(ISBLANK($A42),"",VLOOKUP($A42,'Retail Obligations'!$A$1:$G$89,4,FALSE))</f>
        <v/>
      </c>
      <c r="L42" s="9" t="str">
        <f>IF(ISBLANK($A42),"",VLOOKUP($A42,'Retail Obligations'!$A$1:$G$89,5,FALSE))</f>
        <v/>
      </c>
      <c r="M42" s="9" t="str">
        <f>IF(ISBLANK($A42),"",VLOOKUP($A42,'Retail Obligations'!$A$1:$G$89,6,FALSE))</f>
        <v/>
      </c>
      <c r="N42" s="9" t="str">
        <f>IF(ISBLANK($A42),"",VLOOKUP($A42,'Retail Obligations'!$A$1:$G$89,7,FALSE))</f>
        <v/>
      </c>
    </row>
    <row r="43" spans="1:14" ht="15" customHeight="1" x14ac:dyDescent="0.2">
      <c r="A43" s="1"/>
      <c r="B43" s="13"/>
      <c r="C43" s="13"/>
      <c r="D43" s="13"/>
      <c r="E43" s="13"/>
      <c r="F43" s="13"/>
      <c r="G43" s="13"/>
      <c r="H43" s="13"/>
      <c r="I43" s="13"/>
      <c r="J43" s="13"/>
      <c r="K43" s="9" t="str">
        <f>IF(ISBLANK($A43),"",VLOOKUP($A43,'Retail Obligations'!$A$1:$G$89,4,FALSE))</f>
        <v/>
      </c>
      <c r="L43" s="9" t="str">
        <f>IF(ISBLANK($A43),"",VLOOKUP($A43,'Retail Obligations'!$A$1:$G$89,5,FALSE))</f>
        <v/>
      </c>
      <c r="M43" s="9" t="str">
        <f>IF(ISBLANK($A43),"",VLOOKUP($A43,'Retail Obligations'!$A$1:$G$89,6,FALSE))</f>
        <v/>
      </c>
      <c r="N43" s="9" t="str">
        <f>IF(ISBLANK($A43),"",VLOOKUP($A43,'Retail Obligations'!$A$1:$G$89,7,FALSE))</f>
        <v/>
      </c>
    </row>
    <row r="44" spans="1:14" ht="15" customHeight="1" x14ac:dyDescent="0.2">
      <c r="A44" s="1"/>
      <c r="B44" s="13"/>
      <c r="C44" s="13"/>
      <c r="D44" s="13"/>
      <c r="E44" s="13"/>
      <c r="F44" s="13"/>
      <c r="G44" s="13"/>
      <c r="H44" s="13"/>
      <c r="I44" s="13"/>
      <c r="J44" s="13"/>
      <c r="K44" s="9" t="str">
        <f>IF(ISBLANK($A44),"",VLOOKUP($A44,'Retail Obligations'!$A$1:$G$89,4,FALSE))</f>
        <v/>
      </c>
      <c r="L44" s="9" t="str">
        <f>IF(ISBLANK($A44),"",VLOOKUP($A44,'Retail Obligations'!$A$1:$G$89,5,FALSE))</f>
        <v/>
      </c>
      <c r="M44" s="9" t="str">
        <f>IF(ISBLANK($A44),"",VLOOKUP($A44,'Retail Obligations'!$A$1:$G$89,6,FALSE))</f>
        <v/>
      </c>
      <c r="N44" s="9" t="str">
        <f>IF(ISBLANK($A44),"",VLOOKUP($A44,'Retail Obligations'!$A$1:$G$89,7,FALSE))</f>
        <v/>
      </c>
    </row>
    <row r="45" spans="1:14" ht="15" customHeight="1" x14ac:dyDescent="0.2">
      <c r="A45" s="1"/>
      <c r="B45" s="13"/>
      <c r="C45" s="13"/>
      <c r="D45" s="13"/>
      <c r="E45" s="13"/>
      <c r="F45" s="13"/>
      <c r="G45" s="13"/>
      <c r="H45" s="13"/>
      <c r="I45" s="13"/>
      <c r="J45" s="13"/>
      <c r="K45" s="9" t="str">
        <f>IF(ISBLANK($A45),"",VLOOKUP($A45,'Retail Obligations'!$A$1:$G$89,4,FALSE))</f>
        <v/>
      </c>
      <c r="L45" s="9" t="str">
        <f>IF(ISBLANK($A45),"",VLOOKUP($A45,'Retail Obligations'!$A$1:$G$89,5,FALSE))</f>
        <v/>
      </c>
      <c r="M45" s="9" t="str">
        <f>IF(ISBLANK($A45),"",VLOOKUP($A45,'Retail Obligations'!$A$1:$G$89,6,FALSE))</f>
        <v/>
      </c>
      <c r="N45" s="9" t="str">
        <f>IF(ISBLANK($A45),"",VLOOKUP($A45,'Retail Obligations'!$A$1:$G$89,7,FALSE))</f>
        <v/>
      </c>
    </row>
    <row r="46" spans="1:14" ht="15" customHeight="1" x14ac:dyDescent="0.2">
      <c r="A46" s="1"/>
      <c r="B46" s="13"/>
      <c r="C46" s="13"/>
      <c r="D46" s="13"/>
      <c r="E46" s="13"/>
      <c r="F46" s="13"/>
      <c r="G46" s="13"/>
      <c r="H46" s="13"/>
      <c r="I46" s="13"/>
      <c r="J46" s="13"/>
      <c r="K46" s="9" t="str">
        <f>IF(ISBLANK($A46),"",VLOOKUP($A46,'Retail Obligations'!$A$1:$G$89,4,FALSE))</f>
        <v/>
      </c>
      <c r="L46" s="9" t="str">
        <f>IF(ISBLANK($A46),"",VLOOKUP($A46,'Retail Obligations'!$A$1:$G$89,5,FALSE))</f>
        <v/>
      </c>
      <c r="M46" s="9" t="str">
        <f>IF(ISBLANK($A46),"",VLOOKUP($A46,'Retail Obligations'!$A$1:$G$89,6,FALSE))</f>
        <v/>
      </c>
      <c r="N46" s="9" t="str">
        <f>IF(ISBLANK($A46),"",VLOOKUP($A46,'Retail Obligations'!$A$1:$G$89,7,FALSE))</f>
        <v/>
      </c>
    </row>
    <row r="47" spans="1:14" ht="15" customHeight="1" x14ac:dyDescent="0.2">
      <c r="A47" s="1"/>
      <c r="B47" s="13"/>
      <c r="C47" s="13"/>
      <c r="D47" s="13"/>
      <c r="E47" s="13"/>
      <c r="F47" s="13"/>
      <c r="G47" s="13"/>
      <c r="H47" s="13"/>
      <c r="I47" s="13"/>
      <c r="J47" s="13"/>
      <c r="K47" s="9" t="str">
        <f>IF(ISBLANK($A47),"",VLOOKUP($A47,'Retail Obligations'!$A$1:$G$89,4,FALSE))</f>
        <v/>
      </c>
      <c r="L47" s="9" t="str">
        <f>IF(ISBLANK($A47),"",VLOOKUP($A47,'Retail Obligations'!$A$1:$G$89,5,FALSE))</f>
        <v/>
      </c>
      <c r="M47" s="9" t="str">
        <f>IF(ISBLANK($A47),"",VLOOKUP($A47,'Retail Obligations'!$A$1:$G$89,6,FALSE))</f>
        <v/>
      </c>
      <c r="N47" s="9" t="str">
        <f>IF(ISBLANK($A47),"",VLOOKUP($A47,'Retail Obligations'!$A$1:$G$89,7,FALSE))</f>
        <v/>
      </c>
    </row>
    <row r="48" spans="1:14" ht="15" customHeight="1" x14ac:dyDescent="0.2">
      <c r="A48" s="1"/>
      <c r="B48" s="13"/>
      <c r="C48" s="13"/>
      <c r="D48" s="13"/>
      <c r="E48" s="13"/>
      <c r="F48" s="13"/>
      <c r="G48" s="13"/>
      <c r="H48" s="13"/>
      <c r="I48" s="13"/>
      <c r="J48" s="13"/>
      <c r="K48" s="9" t="str">
        <f>IF(ISBLANK($A48),"",VLOOKUP($A48,'Retail Obligations'!$A$1:$G$89,4,FALSE))</f>
        <v/>
      </c>
      <c r="L48" s="9" t="str">
        <f>IF(ISBLANK($A48),"",VLOOKUP($A48,'Retail Obligations'!$A$1:$G$89,5,FALSE))</f>
        <v/>
      </c>
      <c r="M48" s="9" t="str">
        <f>IF(ISBLANK($A48),"",VLOOKUP($A48,'Retail Obligations'!$A$1:$G$89,6,FALSE))</f>
        <v/>
      </c>
      <c r="N48" s="9" t="str">
        <f>IF(ISBLANK($A48),"",VLOOKUP($A48,'Retail Obligations'!$A$1:$G$89,7,FALSE))</f>
        <v/>
      </c>
    </row>
    <row r="49" spans="1:14" ht="15" customHeight="1" x14ac:dyDescent="0.2">
      <c r="A49" s="1"/>
      <c r="B49" s="13"/>
      <c r="C49" s="13"/>
      <c r="D49" s="13"/>
      <c r="E49" s="13"/>
      <c r="F49" s="13"/>
      <c r="G49" s="13"/>
      <c r="H49" s="13"/>
      <c r="I49" s="13"/>
      <c r="J49" s="13"/>
      <c r="K49" s="9" t="str">
        <f>IF(ISBLANK($A49),"",VLOOKUP($A49,'Retail Obligations'!$A$1:$G$89,4,FALSE))</f>
        <v/>
      </c>
      <c r="L49" s="9" t="str">
        <f>IF(ISBLANK($A49),"",VLOOKUP($A49,'Retail Obligations'!$A$1:$G$89,5,FALSE))</f>
        <v/>
      </c>
      <c r="M49" s="9" t="str">
        <f>IF(ISBLANK($A49),"",VLOOKUP($A49,'Retail Obligations'!$A$1:$G$89,6,FALSE))</f>
        <v/>
      </c>
      <c r="N49" s="9" t="str">
        <f>IF(ISBLANK($A49),"",VLOOKUP($A49,'Retail Obligations'!$A$1:$G$89,7,FALSE))</f>
        <v/>
      </c>
    </row>
    <row r="50" spans="1:14" ht="15" customHeight="1" x14ac:dyDescent="0.2">
      <c r="A50" s="1"/>
      <c r="B50" s="13"/>
      <c r="C50" s="13"/>
      <c r="D50" s="13"/>
      <c r="E50" s="13"/>
      <c r="F50" s="13"/>
      <c r="G50" s="13"/>
      <c r="H50" s="13"/>
      <c r="I50" s="13"/>
      <c r="J50" s="13"/>
      <c r="K50" s="9" t="str">
        <f>IF(ISBLANK($A50),"",VLOOKUP($A50,'Retail Obligations'!$A$1:$G$89,4,FALSE))</f>
        <v/>
      </c>
      <c r="L50" s="9" t="str">
        <f>IF(ISBLANK($A50),"",VLOOKUP($A50,'Retail Obligations'!$A$1:$G$89,5,FALSE))</f>
        <v/>
      </c>
      <c r="M50" s="9" t="str">
        <f>IF(ISBLANK($A50),"",VLOOKUP($A50,'Retail Obligations'!$A$1:$G$89,6,FALSE))</f>
        <v/>
      </c>
      <c r="N50" s="9" t="str">
        <f>IF(ISBLANK($A50),"",VLOOKUP($A50,'Retail Obligations'!$A$1:$G$89,7,FALSE))</f>
        <v/>
      </c>
    </row>
    <row r="51" spans="1:14" ht="15" customHeight="1" x14ac:dyDescent="0.2">
      <c r="A51" s="1"/>
      <c r="B51" s="13"/>
      <c r="C51" s="13"/>
      <c r="D51" s="13"/>
      <c r="E51" s="13"/>
      <c r="F51" s="13"/>
      <c r="G51" s="13"/>
      <c r="H51" s="13"/>
      <c r="I51" s="13"/>
      <c r="J51" s="13"/>
      <c r="K51" s="9" t="str">
        <f>IF(ISBLANK($A51),"",VLOOKUP($A51,'Retail Obligations'!$A$1:$G$89,4,FALSE))</f>
        <v/>
      </c>
      <c r="L51" s="9" t="str">
        <f>IF(ISBLANK($A51),"",VLOOKUP($A51,'Retail Obligations'!$A$1:$G$89,5,FALSE))</f>
        <v/>
      </c>
      <c r="M51" s="9" t="str">
        <f>IF(ISBLANK($A51),"",VLOOKUP($A51,'Retail Obligations'!$A$1:$G$89,6,FALSE))</f>
        <v/>
      </c>
      <c r="N51" s="9" t="str">
        <f>IF(ISBLANK($A51),"",VLOOKUP($A51,'Retail Obligations'!$A$1:$G$89,7,FALSE))</f>
        <v/>
      </c>
    </row>
    <row r="52" spans="1:14" ht="15" customHeight="1" x14ac:dyDescent="0.2">
      <c r="A52" s="1"/>
      <c r="B52" s="13"/>
      <c r="C52" s="13"/>
      <c r="D52" s="13"/>
      <c r="E52" s="13"/>
      <c r="F52" s="13"/>
      <c r="G52" s="13"/>
      <c r="H52" s="13"/>
      <c r="I52" s="13"/>
      <c r="J52" s="13"/>
      <c r="K52" s="9" t="str">
        <f>IF(ISBLANK($A52),"",VLOOKUP($A52,'Retail Obligations'!$A$1:$G$89,4,FALSE))</f>
        <v/>
      </c>
      <c r="L52" s="9" t="str">
        <f>IF(ISBLANK($A52),"",VLOOKUP($A52,'Retail Obligations'!$A$1:$G$89,5,FALSE))</f>
        <v/>
      </c>
      <c r="M52" s="9" t="str">
        <f>IF(ISBLANK($A52),"",VLOOKUP($A52,'Retail Obligations'!$A$1:$G$89,6,FALSE))</f>
        <v/>
      </c>
      <c r="N52" s="9" t="str">
        <f>IF(ISBLANK($A52),"",VLOOKUP($A52,'Retail Obligations'!$A$1:$G$89,7,FALSE))</f>
        <v/>
      </c>
    </row>
    <row r="53" spans="1:14" ht="15" customHeight="1" x14ac:dyDescent="0.2">
      <c r="A53" s="1"/>
      <c r="B53" s="13"/>
      <c r="C53" s="13"/>
      <c r="D53" s="13"/>
      <c r="E53" s="13"/>
      <c r="F53" s="13"/>
      <c r="G53" s="13"/>
      <c r="H53" s="13"/>
      <c r="I53" s="13"/>
      <c r="J53" s="13"/>
      <c r="K53" s="9" t="str">
        <f>IF(ISBLANK($A53),"",VLOOKUP($A53,'Retail Obligations'!$A$1:$G$89,4,FALSE))</f>
        <v/>
      </c>
      <c r="L53" s="9" t="str">
        <f>IF(ISBLANK($A53),"",VLOOKUP($A53,'Retail Obligations'!$A$1:$G$89,5,FALSE))</f>
        <v/>
      </c>
      <c r="M53" s="9" t="str">
        <f>IF(ISBLANK($A53),"",VLOOKUP($A53,'Retail Obligations'!$A$1:$G$89,6,FALSE))</f>
        <v/>
      </c>
      <c r="N53" s="9" t="str">
        <f>IF(ISBLANK($A53),"",VLOOKUP($A53,'Retail Obligations'!$A$1:$G$89,7,FALSE))</f>
        <v/>
      </c>
    </row>
    <row r="54" spans="1:14" ht="15" customHeight="1" x14ac:dyDescent="0.2">
      <c r="A54" s="1"/>
      <c r="B54" s="13"/>
      <c r="C54" s="13"/>
      <c r="D54" s="13"/>
      <c r="E54" s="13"/>
      <c r="F54" s="13"/>
      <c r="G54" s="13"/>
      <c r="H54" s="13"/>
      <c r="I54" s="13"/>
      <c r="J54" s="13"/>
      <c r="K54" s="9" t="str">
        <f>IF(ISBLANK($A54),"",VLOOKUP($A54,'Retail Obligations'!$A$1:$G$89,4,FALSE))</f>
        <v/>
      </c>
      <c r="L54" s="9" t="str">
        <f>IF(ISBLANK($A54),"",VLOOKUP($A54,'Retail Obligations'!$A$1:$G$89,5,FALSE))</f>
        <v/>
      </c>
      <c r="M54" s="9" t="str">
        <f>IF(ISBLANK($A54),"",VLOOKUP($A54,'Retail Obligations'!$A$1:$G$89,6,FALSE))</f>
        <v/>
      </c>
      <c r="N54" s="9" t="str">
        <f>IF(ISBLANK($A54),"",VLOOKUP($A54,'Retail Obligations'!$A$1:$G$89,7,FALSE))</f>
        <v/>
      </c>
    </row>
    <row r="55" spans="1:14" ht="15" customHeight="1" x14ac:dyDescent="0.2">
      <c r="A55" s="1"/>
      <c r="B55" s="13"/>
      <c r="C55" s="13"/>
      <c r="D55" s="13"/>
      <c r="E55" s="13"/>
      <c r="F55" s="13"/>
      <c r="G55" s="13"/>
      <c r="H55" s="13"/>
      <c r="I55" s="13"/>
      <c r="J55" s="13"/>
      <c r="K55" s="9" t="str">
        <f>IF(ISBLANK($A55),"",VLOOKUP($A55,'Retail Obligations'!$A$1:$G$89,4,FALSE))</f>
        <v/>
      </c>
      <c r="L55" s="9" t="str">
        <f>IF(ISBLANK($A55),"",VLOOKUP($A55,'Retail Obligations'!$A$1:$G$89,5,FALSE))</f>
        <v/>
      </c>
      <c r="M55" s="9" t="str">
        <f>IF(ISBLANK($A55),"",VLOOKUP($A55,'Retail Obligations'!$A$1:$G$89,6,FALSE))</f>
        <v/>
      </c>
      <c r="N55" s="9" t="str">
        <f>IF(ISBLANK($A55),"",VLOOKUP($A55,'Retail Obligations'!$A$1:$G$89,7,FALSE))</f>
        <v/>
      </c>
    </row>
    <row r="56" spans="1:14" ht="15" customHeight="1" x14ac:dyDescent="0.2">
      <c r="A56" s="1"/>
      <c r="B56" s="13"/>
      <c r="C56" s="13"/>
      <c r="D56" s="13"/>
      <c r="E56" s="13"/>
      <c r="F56" s="13"/>
      <c r="G56" s="13"/>
      <c r="H56" s="13"/>
      <c r="I56" s="13"/>
      <c r="J56" s="13"/>
      <c r="K56" s="9" t="str">
        <f>IF(ISBLANK($A56),"",VLOOKUP($A56,'Retail Obligations'!$A$1:$G$89,4,FALSE))</f>
        <v/>
      </c>
      <c r="L56" s="9" t="str">
        <f>IF(ISBLANK($A56),"",VLOOKUP($A56,'Retail Obligations'!$A$1:$G$89,5,FALSE))</f>
        <v/>
      </c>
      <c r="M56" s="9" t="str">
        <f>IF(ISBLANK($A56),"",VLOOKUP($A56,'Retail Obligations'!$A$1:$G$89,6,FALSE))</f>
        <v/>
      </c>
      <c r="N56" s="9" t="str">
        <f>IF(ISBLANK($A56),"",VLOOKUP($A56,'Retail Obligations'!$A$1:$G$89,7,FALSE))</f>
        <v/>
      </c>
    </row>
    <row r="57" spans="1:14" ht="15" customHeight="1" x14ac:dyDescent="0.2">
      <c r="A57" s="1"/>
      <c r="B57" s="13"/>
      <c r="C57" s="13"/>
      <c r="D57" s="13"/>
      <c r="E57" s="13"/>
      <c r="F57" s="13"/>
      <c r="G57" s="13"/>
      <c r="H57" s="13"/>
      <c r="I57" s="13"/>
      <c r="J57" s="13"/>
      <c r="K57" s="9" t="str">
        <f>IF(ISBLANK($A57),"",VLOOKUP($A57,'Retail Obligations'!$A$1:$G$89,4,FALSE))</f>
        <v/>
      </c>
      <c r="L57" s="9" t="str">
        <f>IF(ISBLANK($A57),"",VLOOKUP($A57,'Retail Obligations'!$A$1:$G$89,5,FALSE))</f>
        <v/>
      </c>
      <c r="M57" s="9" t="str">
        <f>IF(ISBLANK($A57),"",VLOOKUP($A57,'Retail Obligations'!$A$1:$G$89,6,FALSE))</f>
        <v/>
      </c>
      <c r="N57" s="9" t="str">
        <f>IF(ISBLANK($A57),"",VLOOKUP($A57,'Retail Obligations'!$A$1:$G$89,7,FALSE))</f>
        <v/>
      </c>
    </row>
    <row r="58" spans="1:14" ht="15" customHeight="1" x14ac:dyDescent="0.2">
      <c r="A58" s="1"/>
      <c r="B58" s="13"/>
      <c r="C58" s="13"/>
      <c r="D58" s="13"/>
      <c r="E58" s="13"/>
      <c r="F58" s="13"/>
      <c r="G58" s="13"/>
      <c r="H58" s="13"/>
      <c r="I58" s="13"/>
      <c r="J58" s="13"/>
      <c r="K58" s="9" t="str">
        <f>IF(ISBLANK($A58),"",VLOOKUP($A58,'Retail Obligations'!$A$1:$G$89,4,FALSE))</f>
        <v/>
      </c>
      <c r="L58" s="9" t="str">
        <f>IF(ISBLANK($A58),"",VLOOKUP($A58,'Retail Obligations'!$A$1:$G$89,5,FALSE))</f>
        <v/>
      </c>
      <c r="M58" s="9" t="str">
        <f>IF(ISBLANK($A58),"",VLOOKUP($A58,'Retail Obligations'!$A$1:$G$89,6,FALSE))</f>
        <v/>
      </c>
      <c r="N58" s="9" t="str">
        <f>IF(ISBLANK($A58),"",VLOOKUP($A58,'Retail Obligations'!$A$1:$G$89,7,FALSE))</f>
        <v/>
      </c>
    </row>
    <row r="59" spans="1:14" ht="15" customHeight="1" x14ac:dyDescent="0.2">
      <c r="A59" s="1"/>
      <c r="B59" s="13"/>
      <c r="C59" s="13"/>
      <c r="D59" s="13"/>
      <c r="E59" s="13"/>
      <c r="F59" s="13"/>
      <c r="G59" s="13"/>
      <c r="H59" s="13"/>
      <c r="I59" s="13"/>
      <c r="J59" s="13"/>
      <c r="K59" s="9" t="str">
        <f>IF(ISBLANK($A59),"",VLOOKUP($A59,'Retail Obligations'!$A$1:$G$89,4,FALSE))</f>
        <v/>
      </c>
      <c r="L59" s="9" t="str">
        <f>IF(ISBLANK($A59),"",VLOOKUP($A59,'Retail Obligations'!$A$1:$G$89,5,FALSE))</f>
        <v/>
      </c>
      <c r="M59" s="9" t="str">
        <f>IF(ISBLANK($A59),"",VLOOKUP($A59,'Retail Obligations'!$A$1:$G$89,6,FALSE))</f>
        <v/>
      </c>
      <c r="N59" s="9" t="str">
        <f>IF(ISBLANK($A59),"",VLOOKUP($A59,'Retail Obligations'!$A$1:$G$89,7,FALSE))</f>
        <v/>
      </c>
    </row>
    <row r="60" spans="1:14" ht="15" customHeight="1" x14ac:dyDescent="0.2">
      <c r="A60" s="1"/>
      <c r="B60" s="13"/>
      <c r="C60" s="13"/>
      <c r="D60" s="13"/>
      <c r="E60" s="13"/>
      <c r="F60" s="13"/>
      <c r="G60" s="13"/>
      <c r="H60" s="13"/>
      <c r="I60" s="13"/>
      <c r="J60" s="13"/>
      <c r="K60" s="9" t="str">
        <f>IF(ISBLANK($A60),"",VLOOKUP($A60,'Retail Obligations'!$A$1:$G$89,4,FALSE))</f>
        <v/>
      </c>
      <c r="L60" s="9" t="str">
        <f>IF(ISBLANK($A60),"",VLOOKUP($A60,'Retail Obligations'!$A$1:$G$89,5,FALSE))</f>
        <v/>
      </c>
      <c r="M60" s="9" t="str">
        <f>IF(ISBLANK($A60),"",VLOOKUP($A60,'Retail Obligations'!$A$1:$G$89,6,FALSE))</f>
        <v/>
      </c>
      <c r="N60" s="9" t="str">
        <f>IF(ISBLANK($A60),"",VLOOKUP($A60,'Retail Obligations'!$A$1:$G$89,7,FALSE))</f>
        <v/>
      </c>
    </row>
    <row r="61" spans="1:14" ht="15" customHeight="1" x14ac:dyDescent="0.2">
      <c r="A61" s="1"/>
      <c r="B61" s="13"/>
      <c r="C61" s="13"/>
      <c r="D61" s="13"/>
      <c r="E61" s="13"/>
      <c r="F61" s="13"/>
      <c r="G61" s="13"/>
      <c r="H61" s="13"/>
      <c r="I61" s="13"/>
      <c r="J61" s="13"/>
      <c r="K61" s="9" t="str">
        <f>IF(ISBLANK($A61),"",VLOOKUP($A61,'Retail Obligations'!$A$1:$G$89,4,FALSE))</f>
        <v/>
      </c>
      <c r="L61" s="9" t="str">
        <f>IF(ISBLANK($A61),"",VLOOKUP($A61,'Retail Obligations'!$A$1:$G$89,5,FALSE))</f>
        <v/>
      </c>
      <c r="M61" s="9" t="str">
        <f>IF(ISBLANK($A61),"",VLOOKUP($A61,'Retail Obligations'!$A$1:$G$89,6,FALSE))</f>
        <v/>
      </c>
      <c r="N61" s="9" t="str">
        <f>IF(ISBLANK($A61),"",VLOOKUP($A61,'Retail Obligations'!$A$1:$G$89,7,FALSE))</f>
        <v/>
      </c>
    </row>
    <row r="62" spans="1:14" ht="15" customHeight="1" x14ac:dyDescent="0.2">
      <c r="A62" s="1"/>
      <c r="B62" s="13"/>
      <c r="C62" s="13"/>
      <c r="D62" s="13"/>
      <c r="E62" s="13"/>
      <c r="F62" s="13"/>
      <c r="G62" s="13"/>
      <c r="H62" s="13"/>
      <c r="I62" s="13"/>
      <c r="J62" s="13"/>
      <c r="K62" s="9" t="str">
        <f>IF(ISBLANK($A62),"",VLOOKUP($A62,'Retail Obligations'!$A$1:$G$89,4,FALSE))</f>
        <v/>
      </c>
      <c r="L62" s="9" t="str">
        <f>IF(ISBLANK($A62),"",VLOOKUP($A62,'Retail Obligations'!$A$1:$G$89,5,FALSE))</f>
        <v/>
      </c>
      <c r="M62" s="9" t="str">
        <f>IF(ISBLANK($A62),"",VLOOKUP($A62,'Retail Obligations'!$A$1:$G$89,6,FALSE))</f>
        <v/>
      </c>
      <c r="N62" s="9" t="str">
        <f>IF(ISBLANK($A62),"",VLOOKUP($A62,'Retail Obligations'!$A$1:$G$89,7,FALSE))</f>
        <v/>
      </c>
    </row>
    <row r="63" spans="1:14" ht="15" customHeight="1" x14ac:dyDescent="0.2">
      <c r="A63" s="1"/>
      <c r="B63" s="13"/>
      <c r="C63" s="13"/>
      <c r="D63" s="13"/>
      <c r="E63" s="13"/>
      <c r="F63" s="13"/>
      <c r="G63" s="13"/>
      <c r="H63" s="13"/>
      <c r="I63" s="13"/>
      <c r="J63" s="13"/>
      <c r="K63" s="9" t="str">
        <f>IF(ISBLANK($A63),"",VLOOKUP($A63,'Retail Obligations'!$A$1:$G$89,4,FALSE))</f>
        <v/>
      </c>
      <c r="L63" s="9" t="str">
        <f>IF(ISBLANK($A63),"",VLOOKUP($A63,'Retail Obligations'!$A$1:$G$89,5,FALSE))</f>
        <v/>
      </c>
      <c r="M63" s="9" t="str">
        <f>IF(ISBLANK($A63),"",VLOOKUP($A63,'Retail Obligations'!$A$1:$G$89,6,FALSE))</f>
        <v/>
      </c>
      <c r="N63" s="9" t="str">
        <f>IF(ISBLANK($A63),"",VLOOKUP($A63,'Retail Obligations'!$A$1:$G$89,7,FALSE))</f>
        <v/>
      </c>
    </row>
    <row r="64" spans="1:14" ht="15" customHeight="1" x14ac:dyDescent="0.2">
      <c r="A64" s="1"/>
      <c r="B64" s="13"/>
      <c r="C64" s="13"/>
      <c r="D64" s="13"/>
      <c r="E64" s="13"/>
      <c r="F64" s="13"/>
      <c r="G64" s="13"/>
      <c r="H64" s="13"/>
      <c r="I64" s="13"/>
      <c r="J64" s="13"/>
      <c r="K64" s="9" t="str">
        <f>IF(ISBLANK($A64),"",VLOOKUP($A64,'Retail Obligations'!$A$1:$G$89,4,FALSE))</f>
        <v/>
      </c>
      <c r="L64" s="9" t="str">
        <f>IF(ISBLANK($A64),"",VLOOKUP($A64,'Retail Obligations'!$A$1:$G$89,5,FALSE))</f>
        <v/>
      </c>
      <c r="M64" s="9" t="str">
        <f>IF(ISBLANK($A64),"",VLOOKUP($A64,'Retail Obligations'!$A$1:$G$89,6,FALSE))</f>
        <v/>
      </c>
      <c r="N64" s="9" t="str">
        <f>IF(ISBLANK($A64),"",VLOOKUP($A64,'Retail Obligations'!$A$1:$G$89,7,FALSE))</f>
        <v/>
      </c>
    </row>
    <row r="65" spans="1:14" ht="15" customHeight="1" x14ac:dyDescent="0.2">
      <c r="A65" s="1"/>
      <c r="B65" s="13"/>
      <c r="C65" s="13"/>
      <c r="D65" s="13"/>
      <c r="E65" s="13"/>
      <c r="F65" s="13"/>
      <c r="G65" s="13"/>
      <c r="H65" s="13"/>
      <c r="I65" s="13"/>
      <c r="J65" s="13"/>
      <c r="K65" s="9" t="str">
        <f>IF(ISBLANK($A65),"",VLOOKUP($A65,'Retail Obligations'!$A$1:$G$89,4,FALSE))</f>
        <v/>
      </c>
      <c r="L65" s="9" t="str">
        <f>IF(ISBLANK($A65),"",VLOOKUP($A65,'Retail Obligations'!$A$1:$G$89,5,FALSE))</f>
        <v/>
      </c>
      <c r="M65" s="9" t="str">
        <f>IF(ISBLANK($A65),"",VLOOKUP($A65,'Retail Obligations'!$A$1:$G$89,6,FALSE))</f>
        <v/>
      </c>
      <c r="N65" s="9" t="str">
        <f>IF(ISBLANK($A65),"",VLOOKUP($A65,'Retail Obligations'!$A$1:$G$89,7,FALSE))</f>
        <v/>
      </c>
    </row>
    <row r="66" spans="1:14" ht="15" customHeight="1" x14ac:dyDescent="0.2">
      <c r="A66" s="1"/>
      <c r="B66" s="13"/>
      <c r="C66" s="13"/>
      <c r="D66" s="13"/>
      <c r="E66" s="13"/>
      <c r="F66" s="13"/>
      <c r="G66" s="13"/>
      <c r="H66" s="13"/>
      <c r="I66" s="13"/>
      <c r="J66" s="13"/>
      <c r="K66" s="9" t="str">
        <f>IF(ISBLANK($A66),"",VLOOKUP($A66,'Retail Obligations'!$A$1:$G$89,4,FALSE))</f>
        <v/>
      </c>
      <c r="L66" s="9" t="str">
        <f>IF(ISBLANK($A66),"",VLOOKUP($A66,'Retail Obligations'!$A$1:$G$89,5,FALSE))</f>
        <v/>
      </c>
      <c r="M66" s="9" t="str">
        <f>IF(ISBLANK($A66),"",VLOOKUP($A66,'Retail Obligations'!$A$1:$G$89,6,FALSE))</f>
        <v/>
      </c>
      <c r="N66" s="9" t="str">
        <f>IF(ISBLANK($A66),"",VLOOKUP($A66,'Retail Obligations'!$A$1:$G$89,7,FALSE))</f>
        <v/>
      </c>
    </row>
    <row r="67" spans="1:14" ht="15" customHeight="1" x14ac:dyDescent="0.2">
      <c r="A67" s="1"/>
      <c r="B67" s="13"/>
      <c r="C67" s="13"/>
      <c r="D67" s="13"/>
      <c r="E67" s="13"/>
      <c r="F67" s="13"/>
      <c r="G67" s="13"/>
      <c r="H67" s="13"/>
      <c r="I67" s="13"/>
      <c r="J67" s="13"/>
      <c r="K67" s="9" t="str">
        <f>IF(ISBLANK($A67),"",VLOOKUP($A67,'Retail Obligations'!$A$1:$G$89,4,FALSE))</f>
        <v/>
      </c>
      <c r="L67" s="9" t="str">
        <f>IF(ISBLANK($A67),"",VLOOKUP($A67,'Retail Obligations'!$A$1:$G$89,5,FALSE))</f>
        <v/>
      </c>
      <c r="M67" s="9" t="str">
        <f>IF(ISBLANK($A67),"",VLOOKUP($A67,'Retail Obligations'!$A$1:$G$89,6,FALSE))</f>
        <v/>
      </c>
      <c r="N67" s="9" t="str">
        <f>IF(ISBLANK($A67),"",VLOOKUP($A67,'Retail Obligations'!$A$1:$G$89,7,FALSE))</f>
        <v/>
      </c>
    </row>
    <row r="68" spans="1:14" ht="15" customHeight="1" x14ac:dyDescent="0.2">
      <c r="A68" s="1"/>
      <c r="B68" s="13"/>
      <c r="C68" s="13"/>
      <c r="D68" s="13"/>
      <c r="E68" s="13"/>
      <c r="F68" s="13"/>
      <c r="G68" s="13"/>
      <c r="H68" s="13"/>
      <c r="I68" s="13"/>
      <c r="J68" s="13"/>
      <c r="K68" s="9" t="str">
        <f>IF(ISBLANK($A68),"",VLOOKUP($A68,'Retail Obligations'!$A$1:$G$89,4,FALSE))</f>
        <v/>
      </c>
      <c r="L68" s="9" t="str">
        <f>IF(ISBLANK($A68),"",VLOOKUP($A68,'Retail Obligations'!$A$1:$G$89,5,FALSE))</f>
        <v/>
      </c>
      <c r="M68" s="9" t="str">
        <f>IF(ISBLANK($A68),"",VLOOKUP($A68,'Retail Obligations'!$A$1:$G$89,6,FALSE))</f>
        <v/>
      </c>
      <c r="N68" s="9" t="str">
        <f>IF(ISBLANK($A68),"",VLOOKUP($A68,'Retail Obligations'!$A$1:$G$89,7,FALSE))</f>
        <v/>
      </c>
    </row>
    <row r="69" spans="1:14" ht="15" customHeight="1" x14ac:dyDescent="0.2">
      <c r="A69" s="1"/>
      <c r="B69" s="13"/>
      <c r="C69" s="13"/>
      <c r="D69" s="13"/>
      <c r="E69" s="13"/>
      <c r="F69" s="13"/>
      <c r="G69" s="13"/>
      <c r="H69" s="13"/>
      <c r="I69" s="13"/>
      <c r="J69" s="13"/>
      <c r="K69" s="9" t="str">
        <f>IF(ISBLANK($A69),"",VLOOKUP($A69,'Retail Obligations'!$A$1:$G$89,4,FALSE))</f>
        <v/>
      </c>
      <c r="L69" s="9" t="str">
        <f>IF(ISBLANK($A69),"",VLOOKUP($A69,'Retail Obligations'!$A$1:$G$89,5,FALSE))</f>
        <v/>
      </c>
      <c r="M69" s="9" t="str">
        <f>IF(ISBLANK($A69),"",VLOOKUP($A69,'Retail Obligations'!$A$1:$G$89,6,FALSE))</f>
        <v/>
      </c>
      <c r="N69" s="9" t="str">
        <f>IF(ISBLANK($A69),"",VLOOKUP($A69,'Retail Obligations'!$A$1:$G$89,7,FALSE))</f>
        <v/>
      </c>
    </row>
    <row r="70" spans="1:14" ht="15" customHeight="1" x14ac:dyDescent="0.2">
      <c r="A70" s="1"/>
      <c r="B70" s="13"/>
      <c r="C70" s="13"/>
      <c r="D70" s="13"/>
      <c r="E70" s="13"/>
      <c r="F70" s="13"/>
      <c r="G70" s="13"/>
      <c r="H70" s="13"/>
      <c r="I70" s="13"/>
      <c r="J70" s="13"/>
      <c r="K70" s="9" t="str">
        <f>IF(ISBLANK($A70),"",VLOOKUP($A70,'Retail Obligations'!$A$1:$G$89,4,FALSE))</f>
        <v/>
      </c>
      <c r="L70" s="9" t="str">
        <f>IF(ISBLANK($A70),"",VLOOKUP($A70,'Retail Obligations'!$A$1:$G$89,5,FALSE))</f>
        <v/>
      </c>
      <c r="M70" s="9" t="str">
        <f>IF(ISBLANK($A70),"",VLOOKUP($A70,'Retail Obligations'!$A$1:$G$89,6,FALSE))</f>
        <v/>
      </c>
      <c r="N70" s="9" t="str">
        <f>IF(ISBLANK($A70),"",VLOOKUP($A70,'Retail Obligations'!$A$1:$G$89,7,FALSE))</f>
        <v/>
      </c>
    </row>
    <row r="71" spans="1:14" ht="15" customHeight="1" x14ac:dyDescent="0.2">
      <c r="A71" s="1"/>
      <c r="B71" s="13"/>
      <c r="C71" s="13"/>
      <c r="D71" s="13"/>
      <c r="E71" s="13"/>
      <c r="F71" s="13"/>
      <c r="G71" s="13"/>
      <c r="H71" s="13"/>
      <c r="I71" s="13"/>
      <c r="J71" s="13"/>
      <c r="K71" s="9" t="str">
        <f>IF(ISBLANK($A71),"",VLOOKUP($A71,'Retail Obligations'!$A$1:$G$89,4,FALSE))</f>
        <v/>
      </c>
      <c r="L71" s="9" t="str">
        <f>IF(ISBLANK($A71),"",VLOOKUP($A71,'Retail Obligations'!$A$1:$G$89,5,FALSE))</f>
        <v/>
      </c>
      <c r="M71" s="9" t="str">
        <f>IF(ISBLANK($A71),"",VLOOKUP($A71,'Retail Obligations'!$A$1:$G$89,6,FALSE))</f>
        <v/>
      </c>
      <c r="N71" s="9" t="str">
        <f>IF(ISBLANK($A71),"",VLOOKUP($A71,'Retail Obligations'!$A$1:$G$89,7,FALSE))</f>
        <v/>
      </c>
    </row>
    <row r="72" spans="1:14" ht="15" customHeight="1" x14ac:dyDescent="0.2">
      <c r="A72" s="1"/>
      <c r="B72" s="13"/>
      <c r="C72" s="13"/>
      <c r="D72" s="13"/>
      <c r="E72" s="13"/>
      <c r="F72" s="13"/>
      <c r="G72" s="13"/>
      <c r="H72" s="13"/>
      <c r="I72" s="13"/>
      <c r="J72" s="13"/>
      <c r="K72" s="9" t="str">
        <f>IF(ISBLANK($A72),"",VLOOKUP($A72,'Retail Obligations'!$A$1:$G$89,4,FALSE))</f>
        <v/>
      </c>
      <c r="L72" s="9" t="str">
        <f>IF(ISBLANK($A72),"",VLOOKUP($A72,'Retail Obligations'!$A$1:$G$89,5,FALSE))</f>
        <v/>
      </c>
      <c r="M72" s="9" t="str">
        <f>IF(ISBLANK($A72),"",VLOOKUP($A72,'Retail Obligations'!$A$1:$G$89,6,FALSE))</f>
        <v/>
      </c>
      <c r="N72" s="9" t="str">
        <f>IF(ISBLANK($A72),"",VLOOKUP($A72,'Retail Obligations'!$A$1:$G$89,7,FALSE))</f>
        <v/>
      </c>
    </row>
    <row r="73" spans="1:14" ht="15" customHeight="1" x14ac:dyDescent="0.2">
      <c r="A73" s="1"/>
      <c r="B73" s="13"/>
      <c r="C73" s="13"/>
      <c r="D73" s="13"/>
      <c r="E73" s="13"/>
      <c r="F73" s="13"/>
      <c r="G73" s="13"/>
      <c r="H73" s="13"/>
      <c r="I73" s="13"/>
      <c r="J73" s="13"/>
      <c r="K73" s="9" t="str">
        <f>IF(ISBLANK($A73),"",VLOOKUP($A73,'Retail Obligations'!$A$1:$G$89,4,FALSE))</f>
        <v/>
      </c>
      <c r="L73" s="9" t="str">
        <f>IF(ISBLANK($A73),"",VLOOKUP($A73,'Retail Obligations'!$A$1:$G$89,5,FALSE))</f>
        <v/>
      </c>
      <c r="M73" s="9" t="str">
        <f>IF(ISBLANK($A73),"",VLOOKUP($A73,'Retail Obligations'!$A$1:$G$89,6,FALSE))</f>
        <v/>
      </c>
      <c r="N73" s="9" t="str">
        <f>IF(ISBLANK($A73),"",VLOOKUP($A73,'Retail Obligations'!$A$1:$G$89,7,FALSE))</f>
        <v/>
      </c>
    </row>
    <row r="74" spans="1:14" ht="15" customHeight="1" x14ac:dyDescent="0.2">
      <c r="A74" s="1"/>
      <c r="B74" s="13"/>
      <c r="C74" s="13"/>
      <c r="D74" s="13"/>
      <c r="E74" s="13"/>
      <c r="F74" s="13"/>
      <c r="G74" s="13"/>
      <c r="H74" s="13"/>
      <c r="I74" s="13"/>
      <c r="J74" s="13"/>
      <c r="K74" s="9" t="str">
        <f>IF(ISBLANK($A74),"",VLOOKUP($A74,'Retail Obligations'!$A$1:$G$89,4,FALSE))</f>
        <v/>
      </c>
      <c r="L74" s="9" t="str">
        <f>IF(ISBLANK($A74),"",VLOOKUP($A74,'Retail Obligations'!$A$1:$G$89,5,FALSE))</f>
        <v/>
      </c>
      <c r="M74" s="9" t="str">
        <f>IF(ISBLANK($A74),"",VLOOKUP($A74,'Retail Obligations'!$A$1:$G$89,6,FALSE))</f>
        <v/>
      </c>
      <c r="N74" s="9" t="str">
        <f>IF(ISBLANK($A74),"",VLOOKUP($A74,'Retail Obligations'!$A$1:$G$89,7,FALSE))</f>
        <v/>
      </c>
    </row>
    <row r="75" spans="1:14" ht="15" customHeight="1" x14ac:dyDescent="0.2">
      <c r="A75" s="1"/>
      <c r="B75" s="13"/>
      <c r="C75" s="13"/>
      <c r="D75" s="13"/>
      <c r="E75" s="13"/>
      <c r="F75" s="13"/>
      <c r="G75" s="13"/>
      <c r="H75" s="13"/>
      <c r="I75" s="13"/>
      <c r="J75" s="13"/>
      <c r="K75" s="9" t="str">
        <f>IF(ISBLANK($A75),"",VLOOKUP($A75,'Retail Obligations'!$A$1:$G$89,4,FALSE))</f>
        <v/>
      </c>
      <c r="L75" s="9" t="str">
        <f>IF(ISBLANK($A75),"",VLOOKUP($A75,'Retail Obligations'!$A$1:$G$89,5,FALSE))</f>
        <v/>
      </c>
      <c r="M75" s="9" t="str">
        <f>IF(ISBLANK($A75),"",VLOOKUP($A75,'Retail Obligations'!$A$1:$G$89,6,FALSE))</f>
        <v/>
      </c>
      <c r="N75" s="9" t="str">
        <f>IF(ISBLANK($A75),"",VLOOKUP($A75,'Retail Obligations'!$A$1:$G$89,7,FALSE))</f>
        <v/>
      </c>
    </row>
    <row r="76" spans="1:14" ht="15" customHeight="1" x14ac:dyDescent="0.2">
      <c r="A76" s="1"/>
      <c r="B76" s="13"/>
      <c r="C76" s="13"/>
      <c r="D76" s="13"/>
      <c r="E76" s="13"/>
      <c r="F76" s="13"/>
      <c r="G76" s="13"/>
      <c r="H76" s="13"/>
      <c r="I76" s="13"/>
      <c r="J76" s="13"/>
      <c r="K76" s="9" t="str">
        <f>IF(ISBLANK($A76),"",VLOOKUP($A76,'Retail Obligations'!$A$1:$G$89,4,FALSE))</f>
        <v/>
      </c>
      <c r="L76" s="9" t="str">
        <f>IF(ISBLANK($A76),"",VLOOKUP($A76,'Retail Obligations'!$A$1:$G$89,5,FALSE))</f>
        <v/>
      </c>
      <c r="M76" s="9" t="str">
        <f>IF(ISBLANK($A76),"",VLOOKUP($A76,'Retail Obligations'!$A$1:$G$89,6,FALSE))</f>
        <v/>
      </c>
      <c r="N76" s="9" t="str">
        <f>IF(ISBLANK($A76),"",VLOOKUP($A76,'Retail Obligations'!$A$1:$G$89,7,FALSE))</f>
        <v/>
      </c>
    </row>
    <row r="77" spans="1:14" ht="15" customHeight="1" x14ac:dyDescent="0.2">
      <c r="A77" s="1"/>
      <c r="B77" s="13"/>
      <c r="C77" s="13"/>
      <c r="D77" s="13"/>
      <c r="E77" s="13"/>
      <c r="F77" s="13"/>
      <c r="G77" s="13"/>
      <c r="H77" s="13"/>
      <c r="I77" s="13"/>
      <c r="J77" s="13"/>
      <c r="K77" s="9" t="str">
        <f>IF(ISBLANK($A77),"",VLOOKUP($A77,'Retail Obligations'!$A$1:$G$89,4,FALSE))</f>
        <v/>
      </c>
      <c r="L77" s="9" t="str">
        <f>IF(ISBLANK($A77),"",VLOOKUP($A77,'Retail Obligations'!$A$1:$G$89,5,FALSE))</f>
        <v/>
      </c>
      <c r="M77" s="9" t="str">
        <f>IF(ISBLANK($A77),"",VLOOKUP($A77,'Retail Obligations'!$A$1:$G$89,6,FALSE))</f>
        <v/>
      </c>
      <c r="N77" s="9" t="str">
        <f>IF(ISBLANK($A77),"",VLOOKUP($A77,'Retail Obligations'!$A$1:$G$89,7,FALSE))</f>
        <v/>
      </c>
    </row>
    <row r="78" spans="1:14" ht="15" customHeight="1" x14ac:dyDescent="0.2">
      <c r="A78" s="1"/>
      <c r="B78" s="13"/>
      <c r="C78" s="13"/>
      <c r="D78" s="13"/>
      <c r="E78" s="13"/>
      <c r="F78" s="13"/>
      <c r="G78" s="13"/>
      <c r="H78" s="13"/>
      <c r="I78" s="13"/>
      <c r="J78" s="13"/>
      <c r="K78" s="9" t="str">
        <f>IF(ISBLANK($A78),"",VLOOKUP($A78,'Retail Obligations'!$A$1:$G$89,4,FALSE))</f>
        <v/>
      </c>
      <c r="L78" s="9" t="str">
        <f>IF(ISBLANK($A78),"",VLOOKUP($A78,'Retail Obligations'!$A$1:$G$89,5,FALSE))</f>
        <v/>
      </c>
      <c r="M78" s="9" t="str">
        <f>IF(ISBLANK($A78),"",VLOOKUP($A78,'Retail Obligations'!$A$1:$G$89,6,FALSE))</f>
        <v/>
      </c>
      <c r="N78" s="9" t="str">
        <f>IF(ISBLANK($A78),"",VLOOKUP($A78,'Retail Obligations'!$A$1:$G$89,7,FALSE))</f>
        <v/>
      </c>
    </row>
    <row r="79" spans="1:14" ht="15" customHeight="1" x14ac:dyDescent="0.2">
      <c r="A79" s="1"/>
      <c r="B79" s="13"/>
      <c r="C79" s="13"/>
      <c r="D79" s="13"/>
      <c r="E79" s="13"/>
      <c r="F79" s="13"/>
      <c r="G79" s="13"/>
      <c r="H79" s="13"/>
      <c r="I79" s="13"/>
      <c r="J79" s="13"/>
      <c r="K79" s="9" t="str">
        <f>IF(ISBLANK($A79),"",VLOOKUP($A79,'Retail Obligations'!$A$1:$G$89,4,FALSE))</f>
        <v/>
      </c>
      <c r="L79" s="9" t="str">
        <f>IF(ISBLANK($A79),"",VLOOKUP($A79,'Retail Obligations'!$A$1:$G$89,5,FALSE))</f>
        <v/>
      </c>
      <c r="M79" s="9" t="str">
        <f>IF(ISBLANK($A79),"",VLOOKUP($A79,'Retail Obligations'!$A$1:$G$89,6,FALSE))</f>
        <v/>
      </c>
      <c r="N79" s="9" t="str">
        <f>IF(ISBLANK($A79),"",VLOOKUP($A79,'Retail Obligations'!$A$1:$G$89,7,FALSE))</f>
        <v/>
      </c>
    </row>
    <row r="80" spans="1:14" ht="15" customHeight="1" x14ac:dyDescent="0.2">
      <c r="A80" s="1"/>
      <c r="B80" s="13"/>
      <c r="C80" s="13"/>
      <c r="D80" s="13"/>
      <c r="E80" s="13"/>
      <c r="F80" s="13"/>
      <c r="G80" s="13"/>
      <c r="H80" s="13"/>
      <c r="I80" s="13"/>
      <c r="J80" s="13"/>
      <c r="K80" s="9" t="str">
        <f>IF(ISBLANK($A80),"",VLOOKUP($A80,'Retail Obligations'!$A$1:$G$89,4,FALSE))</f>
        <v/>
      </c>
      <c r="L80" s="9" t="str">
        <f>IF(ISBLANK($A80),"",VLOOKUP($A80,'Retail Obligations'!$A$1:$G$89,5,FALSE))</f>
        <v/>
      </c>
      <c r="M80" s="9" t="str">
        <f>IF(ISBLANK($A80),"",VLOOKUP($A80,'Retail Obligations'!$A$1:$G$89,6,FALSE))</f>
        <v/>
      </c>
      <c r="N80" s="9" t="str">
        <f>IF(ISBLANK($A80),"",VLOOKUP($A80,'Retail Obligations'!$A$1:$G$89,7,FALSE))</f>
        <v/>
      </c>
    </row>
    <row r="81" spans="1:14" ht="15" customHeight="1" x14ac:dyDescent="0.2">
      <c r="A81" s="1"/>
      <c r="B81" s="13"/>
      <c r="C81" s="13"/>
      <c r="D81" s="13"/>
      <c r="E81" s="13"/>
      <c r="F81" s="13"/>
      <c r="G81" s="13"/>
      <c r="H81" s="13"/>
      <c r="I81" s="13"/>
      <c r="J81" s="13"/>
      <c r="K81" s="9" t="str">
        <f>IF(ISBLANK($A81),"",VLOOKUP($A81,'Retail Obligations'!$A$1:$G$89,4,FALSE))</f>
        <v/>
      </c>
      <c r="L81" s="9" t="str">
        <f>IF(ISBLANK($A81),"",VLOOKUP($A81,'Retail Obligations'!$A$1:$G$89,5,FALSE))</f>
        <v/>
      </c>
      <c r="M81" s="9" t="str">
        <f>IF(ISBLANK($A81),"",VLOOKUP($A81,'Retail Obligations'!$A$1:$G$89,6,FALSE))</f>
        <v/>
      </c>
      <c r="N81" s="9" t="str">
        <f>IF(ISBLANK($A81),"",VLOOKUP($A81,'Retail Obligations'!$A$1:$G$89,7,FALSE))</f>
        <v/>
      </c>
    </row>
    <row r="82" spans="1:14" ht="15" customHeight="1" x14ac:dyDescent="0.2">
      <c r="A82" s="1"/>
      <c r="B82" s="13"/>
      <c r="C82" s="13"/>
      <c r="D82" s="13"/>
      <c r="E82" s="13"/>
      <c r="F82" s="13"/>
      <c r="G82" s="13"/>
      <c r="H82" s="13"/>
      <c r="I82" s="13"/>
      <c r="J82" s="13"/>
      <c r="K82" s="9" t="str">
        <f>IF(ISBLANK($A82),"",VLOOKUP($A82,'Retail Obligations'!$A$1:$G$89,4,FALSE))</f>
        <v/>
      </c>
      <c r="L82" s="9" t="str">
        <f>IF(ISBLANK($A82),"",VLOOKUP($A82,'Retail Obligations'!$A$1:$G$89,5,FALSE))</f>
        <v/>
      </c>
      <c r="M82" s="9" t="str">
        <f>IF(ISBLANK($A82),"",VLOOKUP($A82,'Retail Obligations'!$A$1:$G$89,6,FALSE))</f>
        <v/>
      </c>
      <c r="N82" s="9" t="str">
        <f>IF(ISBLANK($A82),"",VLOOKUP($A82,'Retail Obligations'!$A$1:$G$89,7,FALSE))</f>
        <v/>
      </c>
    </row>
    <row r="83" spans="1:14" ht="15" customHeight="1" x14ac:dyDescent="0.2">
      <c r="A83" s="1"/>
      <c r="B83" s="13"/>
      <c r="C83" s="13"/>
      <c r="D83" s="13"/>
      <c r="E83" s="13"/>
      <c r="F83" s="13"/>
      <c r="G83" s="13"/>
      <c r="H83" s="13"/>
      <c r="I83" s="13"/>
      <c r="J83" s="13"/>
      <c r="K83" s="9" t="str">
        <f>IF(ISBLANK($A83),"",VLOOKUP($A83,'Retail Obligations'!$A$1:$G$89,4,FALSE))</f>
        <v/>
      </c>
      <c r="L83" s="9" t="str">
        <f>IF(ISBLANK($A83),"",VLOOKUP($A83,'Retail Obligations'!$A$1:$G$89,5,FALSE))</f>
        <v/>
      </c>
      <c r="M83" s="9" t="str">
        <f>IF(ISBLANK($A83),"",VLOOKUP($A83,'Retail Obligations'!$A$1:$G$89,6,FALSE))</f>
        <v/>
      </c>
      <c r="N83" s="9" t="str">
        <f>IF(ISBLANK($A83),"",VLOOKUP($A83,'Retail Obligations'!$A$1:$G$89,7,FALSE))</f>
        <v/>
      </c>
    </row>
    <row r="84" spans="1:14" ht="15" customHeight="1" x14ac:dyDescent="0.2">
      <c r="A84" s="1"/>
      <c r="B84" s="13"/>
      <c r="C84" s="13"/>
      <c r="D84" s="13"/>
      <c r="E84" s="13"/>
      <c r="F84" s="13"/>
      <c r="G84" s="13"/>
      <c r="H84" s="13"/>
      <c r="I84" s="13"/>
      <c r="J84" s="13"/>
      <c r="K84" s="9" t="str">
        <f>IF(ISBLANK($A84),"",VLOOKUP($A84,'Retail Obligations'!$A$1:$G$89,4,FALSE))</f>
        <v/>
      </c>
      <c r="L84" s="9" t="str">
        <f>IF(ISBLANK($A84),"",VLOOKUP($A84,'Retail Obligations'!$A$1:$G$89,5,FALSE))</f>
        <v/>
      </c>
      <c r="M84" s="9" t="str">
        <f>IF(ISBLANK($A84),"",VLOOKUP($A84,'Retail Obligations'!$A$1:$G$89,6,FALSE))</f>
        <v/>
      </c>
      <c r="N84" s="9" t="str">
        <f>IF(ISBLANK($A84),"",VLOOKUP($A84,'Retail Obligations'!$A$1:$G$89,7,FALSE))</f>
        <v/>
      </c>
    </row>
    <row r="85" spans="1:14" ht="15" customHeight="1" x14ac:dyDescent="0.2">
      <c r="A85" s="1"/>
      <c r="B85" s="13"/>
      <c r="C85" s="13"/>
      <c r="D85" s="13"/>
      <c r="E85" s="13"/>
      <c r="F85" s="13"/>
      <c r="G85" s="13"/>
      <c r="H85" s="13"/>
      <c r="I85" s="13"/>
      <c r="J85" s="13"/>
      <c r="K85" s="9" t="str">
        <f>IF(ISBLANK($A85),"",VLOOKUP($A85,'Retail Obligations'!$A$1:$G$89,4,FALSE))</f>
        <v/>
      </c>
      <c r="L85" s="9" t="str">
        <f>IF(ISBLANK($A85),"",VLOOKUP($A85,'Retail Obligations'!$A$1:$G$89,5,FALSE))</f>
        <v/>
      </c>
      <c r="M85" s="9" t="str">
        <f>IF(ISBLANK($A85),"",VLOOKUP($A85,'Retail Obligations'!$A$1:$G$89,6,FALSE))</f>
        <v/>
      </c>
      <c r="N85" s="9" t="str">
        <f>IF(ISBLANK($A85),"",VLOOKUP($A85,'Retail Obligations'!$A$1:$G$89,7,FALSE))</f>
        <v/>
      </c>
    </row>
    <row r="86" spans="1:14" ht="15" customHeight="1" x14ac:dyDescent="0.2">
      <c r="A86" s="1"/>
      <c r="B86" s="13"/>
      <c r="C86" s="13"/>
      <c r="D86" s="13"/>
      <c r="E86" s="13"/>
      <c r="F86" s="13"/>
      <c r="G86" s="13"/>
      <c r="H86" s="13"/>
      <c r="I86" s="13"/>
      <c r="J86" s="13"/>
      <c r="K86" s="9" t="str">
        <f>IF(ISBLANK($A86),"",VLOOKUP($A86,'Retail Obligations'!$A$1:$G$89,4,FALSE))</f>
        <v/>
      </c>
      <c r="L86" s="9" t="str">
        <f>IF(ISBLANK($A86),"",VLOOKUP($A86,'Retail Obligations'!$A$1:$G$89,5,FALSE))</f>
        <v/>
      </c>
      <c r="M86" s="9" t="str">
        <f>IF(ISBLANK($A86),"",VLOOKUP($A86,'Retail Obligations'!$A$1:$G$89,6,FALSE))</f>
        <v/>
      </c>
      <c r="N86" s="9" t="str">
        <f>IF(ISBLANK($A86),"",VLOOKUP($A86,'Retail Obligations'!$A$1:$G$89,7,FALSE))</f>
        <v/>
      </c>
    </row>
    <row r="87" spans="1:14" ht="15" customHeight="1" x14ac:dyDescent="0.2">
      <c r="A87" s="1"/>
      <c r="B87" s="13"/>
      <c r="C87" s="13"/>
      <c r="D87" s="13"/>
      <c r="E87" s="13"/>
      <c r="F87" s="13"/>
      <c r="G87" s="13"/>
      <c r="H87" s="13"/>
      <c r="I87" s="13"/>
      <c r="J87" s="13"/>
      <c r="K87" s="9" t="str">
        <f>IF(ISBLANK($A87),"",VLOOKUP($A87,'Retail Obligations'!$A$1:$G$89,4,FALSE))</f>
        <v/>
      </c>
      <c r="L87" s="9" t="str">
        <f>IF(ISBLANK($A87),"",VLOOKUP($A87,'Retail Obligations'!$A$1:$G$89,5,FALSE))</f>
        <v/>
      </c>
      <c r="M87" s="9" t="str">
        <f>IF(ISBLANK($A87),"",VLOOKUP($A87,'Retail Obligations'!$A$1:$G$89,6,FALSE))</f>
        <v/>
      </c>
      <c r="N87" s="9" t="str">
        <f>IF(ISBLANK($A87),"",VLOOKUP($A87,'Retail Obligations'!$A$1:$G$89,7,FALSE))</f>
        <v/>
      </c>
    </row>
    <row r="88" spans="1:14" ht="15" customHeight="1" x14ac:dyDescent="0.2">
      <c r="A88" s="1"/>
      <c r="B88" s="13"/>
      <c r="C88" s="13"/>
      <c r="D88" s="13"/>
      <c r="E88" s="13"/>
      <c r="F88" s="13"/>
      <c r="G88" s="13"/>
      <c r="H88" s="13"/>
      <c r="I88" s="13"/>
      <c r="J88" s="13"/>
      <c r="K88" s="9" t="str">
        <f>IF(ISBLANK($A88),"",VLOOKUP($A88,'Retail Obligations'!$A$1:$G$89,4,FALSE))</f>
        <v/>
      </c>
      <c r="L88" s="9" t="str">
        <f>IF(ISBLANK($A88),"",VLOOKUP($A88,'Retail Obligations'!$A$1:$G$89,5,FALSE))</f>
        <v/>
      </c>
      <c r="M88" s="9" t="str">
        <f>IF(ISBLANK($A88),"",VLOOKUP($A88,'Retail Obligations'!$A$1:$G$89,6,FALSE))</f>
        <v/>
      </c>
      <c r="N88" s="9" t="str">
        <f>IF(ISBLANK($A88),"",VLOOKUP($A88,'Retail Obligations'!$A$1:$G$89,7,FALSE))</f>
        <v/>
      </c>
    </row>
    <row r="89" spans="1:14" ht="15" customHeight="1" x14ac:dyDescent="0.2">
      <c r="A89" s="1"/>
      <c r="B89" s="13"/>
      <c r="C89" s="13"/>
      <c r="D89" s="13"/>
      <c r="E89" s="13"/>
      <c r="F89" s="13"/>
      <c r="G89" s="13"/>
      <c r="H89" s="13"/>
      <c r="I89" s="13"/>
      <c r="J89" s="13"/>
      <c r="K89" s="9" t="str">
        <f>IF(ISBLANK($A89),"",VLOOKUP($A89,'Retail Obligations'!$A$1:$G$89,4,FALSE))</f>
        <v/>
      </c>
      <c r="L89" s="9" t="str">
        <f>IF(ISBLANK($A89),"",VLOOKUP($A89,'Retail Obligations'!$A$1:$G$89,5,FALSE))</f>
        <v/>
      </c>
      <c r="M89" s="9" t="str">
        <f>IF(ISBLANK($A89),"",VLOOKUP($A89,'Retail Obligations'!$A$1:$G$89,6,FALSE))</f>
        <v/>
      </c>
      <c r="N89" s="9" t="str">
        <f>IF(ISBLANK($A89),"",VLOOKUP($A89,'Retail Obligations'!$A$1:$G$89,7,FALSE))</f>
        <v/>
      </c>
    </row>
    <row r="90" spans="1:14" ht="15" customHeight="1" x14ac:dyDescent="0.2">
      <c r="A90" s="1"/>
      <c r="B90" s="13"/>
      <c r="C90" s="13"/>
      <c r="D90" s="13"/>
      <c r="E90" s="13"/>
      <c r="F90" s="13"/>
      <c r="G90" s="13"/>
      <c r="H90" s="13"/>
      <c r="I90" s="13"/>
      <c r="J90" s="13"/>
      <c r="K90" s="9" t="str">
        <f>IF(ISBLANK($A90),"",VLOOKUP($A90,'Retail Obligations'!$A$1:$G$89,4,FALSE))</f>
        <v/>
      </c>
      <c r="L90" s="9" t="str">
        <f>IF(ISBLANK($A90),"",VLOOKUP($A90,'Retail Obligations'!$A$1:$G$89,5,FALSE))</f>
        <v/>
      </c>
      <c r="M90" s="9" t="str">
        <f>IF(ISBLANK($A90),"",VLOOKUP($A90,'Retail Obligations'!$A$1:$G$89,6,FALSE))</f>
        <v/>
      </c>
      <c r="N90" s="9" t="str">
        <f>IF(ISBLANK($A90),"",VLOOKUP($A90,'Retail Obligations'!$A$1:$G$89,7,FALSE))</f>
        <v/>
      </c>
    </row>
    <row r="91" spans="1:14" ht="15" customHeight="1" x14ac:dyDescent="0.2">
      <c r="A91" s="1"/>
      <c r="B91" s="13"/>
      <c r="C91" s="13"/>
      <c r="D91" s="13"/>
      <c r="E91" s="13"/>
      <c r="F91" s="13"/>
      <c r="G91" s="13"/>
      <c r="H91" s="13"/>
      <c r="I91" s="13"/>
      <c r="J91" s="13"/>
      <c r="K91" s="9" t="str">
        <f>IF(ISBLANK($A91),"",VLOOKUP($A91,'Retail Obligations'!$A$1:$G$89,4,FALSE))</f>
        <v/>
      </c>
      <c r="L91" s="9" t="str">
        <f>IF(ISBLANK($A91),"",VLOOKUP($A91,'Retail Obligations'!$A$1:$G$89,5,FALSE))</f>
        <v/>
      </c>
      <c r="M91" s="9" t="str">
        <f>IF(ISBLANK($A91),"",VLOOKUP($A91,'Retail Obligations'!$A$1:$G$89,6,FALSE))</f>
        <v/>
      </c>
      <c r="N91" s="9" t="str">
        <f>IF(ISBLANK($A91),"",VLOOKUP($A91,'Retail Obligations'!$A$1:$G$89,7,FALSE))</f>
        <v/>
      </c>
    </row>
    <row r="92" spans="1:14" ht="15" customHeight="1" x14ac:dyDescent="0.2">
      <c r="A92" s="1"/>
      <c r="B92" s="13"/>
      <c r="C92" s="13"/>
      <c r="D92" s="13"/>
      <c r="E92" s="13"/>
      <c r="F92" s="13"/>
      <c r="G92" s="13"/>
      <c r="H92" s="13"/>
      <c r="I92" s="13"/>
      <c r="J92" s="13"/>
      <c r="K92" s="9" t="str">
        <f>IF(ISBLANK($A92),"",VLOOKUP($A92,'Retail Obligations'!$A$1:$G$89,4,FALSE))</f>
        <v/>
      </c>
      <c r="L92" s="9" t="str">
        <f>IF(ISBLANK($A92),"",VLOOKUP($A92,'Retail Obligations'!$A$1:$G$89,5,FALSE))</f>
        <v/>
      </c>
      <c r="M92" s="9" t="str">
        <f>IF(ISBLANK($A92),"",VLOOKUP($A92,'Retail Obligations'!$A$1:$G$89,6,FALSE))</f>
        <v/>
      </c>
      <c r="N92" s="9" t="str">
        <f>IF(ISBLANK($A92),"",VLOOKUP($A92,'Retail Obligations'!$A$1:$G$89,7,FALSE))</f>
        <v/>
      </c>
    </row>
    <row r="93" spans="1:14" ht="15" customHeight="1" x14ac:dyDescent="0.2">
      <c r="A93" s="1"/>
      <c r="B93" s="13"/>
      <c r="C93" s="13"/>
      <c r="D93" s="13"/>
      <c r="E93" s="13"/>
      <c r="F93" s="13"/>
      <c r="G93" s="13"/>
      <c r="H93" s="13"/>
      <c r="I93" s="13"/>
      <c r="J93" s="13"/>
      <c r="K93" s="9" t="str">
        <f>IF(ISBLANK($A93),"",VLOOKUP($A93,'Retail Obligations'!$A$1:$G$89,4,FALSE))</f>
        <v/>
      </c>
      <c r="L93" s="9" t="str">
        <f>IF(ISBLANK($A93),"",VLOOKUP($A93,'Retail Obligations'!$A$1:$G$89,5,FALSE))</f>
        <v/>
      </c>
      <c r="M93" s="9" t="str">
        <f>IF(ISBLANK($A93),"",VLOOKUP($A93,'Retail Obligations'!$A$1:$G$89,6,FALSE))</f>
        <v/>
      </c>
      <c r="N93" s="9" t="str">
        <f>IF(ISBLANK($A93),"",VLOOKUP($A93,'Retail Obligations'!$A$1:$G$89,7,FALSE))</f>
        <v/>
      </c>
    </row>
    <row r="94" spans="1:14" ht="15" customHeight="1" x14ac:dyDescent="0.2">
      <c r="A94" s="1"/>
      <c r="B94" s="13"/>
      <c r="C94" s="13"/>
      <c r="D94" s="13"/>
      <c r="E94" s="13"/>
      <c r="F94" s="13"/>
      <c r="G94" s="13"/>
      <c r="H94" s="13"/>
      <c r="I94" s="13"/>
      <c r="J94" s="13"/>
      <c r="K94" s="9" t="str">
        <f>IF(ISBLANK($A94),"",VLOOKUP($A94,'Retail Obligations'!$A$1:$G$89,4,FALSE))</f>
        <v/>
      </c>
      <c r="L94" s="9" t="str">
        <f>IF(ISBLANK($A94),"",VLOOKUP($A94,'Retail Obligations'!$A$1:$G$89,5,FALSE))</f>
        <v/>
      </c>
      <c r="M94" s="9" t="str">
        <f>IF(ISBLANK($A94),"",VLOOKUP($A94,'Retail Obligations'!$A$1:$G$89,6,FALSE))</f>
        <v/>
      </c>
      <c r="N94" s="9" t="str">
        <f>IF(ISBLANK($A94),"",VLOOKUP($A94,'Retail Obligations'!$A$1:$G$89,7,FALSE))</f>
        <v/>
      </c>
    </row>
    <row r="95" spans="1:14" ht="15" customHeight="1" x14ac:dyDescent="0.2">
      <c r="A95" s="1"/>
      <c r="B95" s="13"/>
      <c r="C95" s="13"/>
      <c r="D95" s="13"/>
      <c r="E95" s="13"/>
      <c r="F95" s="13"/>
      <c r="G95" s="13"/>
      <c r="H95" s="13"/>
      <c r="I95" s="13"/>
      <c r="J95" s="13"/>
      <c r="K95" s="9" t="str">
        <f>IF(ISBLANK($A95),"",VLOOKUP($A95,'Retail Obligations'!$A$1:$G$89,4,FALSE))</f>
        <v/>
      </c>
      <c r="L95" s="9" t="str">
        <f>IF(ISBLANK($A95),"",VLOOKUP($A95,'Retail Obligations'!$A$1:$G$89,5,FALSE))</f>
        <v/>
      </c>
      <c r="M95" s="9" t="str">
        <f>IF(ISBLANK($A95),"",VLOOKUP($A95,'Retail Obligations'!$A$1:$G$89,6,FALSE))</f>
        <v/>
      </c>
      <c r="N95" s="9" t="str">
        <f>IF(ISBLANK($A95),"",VLOOKUP($A95,'Retail Obligations'!$A$1:$G$89,7,FALSE))</f>
        <v/>
      </c>
    </row>
    <row r="96" spans="1:14" ht="15" customHeight="1" x14ac:dyDescent="0.2">
      <c r="A96" s="1"/>
      <c r="B96" s="13"/>
      <c r="C96" s="13"/>
      <c r="D96" s="13"/>
      <c r="E96" s="13"/>
      <c r="F96" s="13"/>
      <c r="G96" s="13"/>
      <c r="H96" s="13"/>
      <c r="I96" s="13"/>
      <c r="J96" s="13"/>
      <c r="K96" s="9" t="str">
        <f>IF(ISBLANK($A96),"",VLOOKUP($A96,'Retail Obligations'!$A$1:$G$89,4,FALSE))</f>
        <v/>
      </c>
      <c r="L96" s="9" t="str">
        <f>IF(ISBLANK($A96),"",VLOOKUP($A96,'Retail Obligations'!$A$1:$G$89,5,FALSE))</f>
        <v/>
      </c>
      <c r="M96" s="9" t="str">
        <f>IF(ISBLANK($A96),"",VLOOKUP($A96,'Retail Obligations'!$A$1:$G$89,6,FALSE))</f>
        <v/>
      </c>
      <c r="N96" s="9" t="str">
        <f>IF(ISBLANK($A96),"",VLOOKUP($A96,'Retail Obligations'!$A$1:$G$89,7,FALSE))</f>
        <v/>
      </c>
    </row>
    <row r="97" spans="1:14" ht="15" customHeight="1" x14ac:dyDescent="0.2">
      <c r="A97" s="1"/>
      <c r="B97" s="13"/>
      <c r="C97" s="13"/>
      <c r="D97" s="13"/>
      <c r="E97" s="13"/>
      <c r="F97" s="13"/>
      <c r="G97" s="13"/>
      <c r="H97" s="13"/>
      <c r="I97" s="13"/>
      <c r="J97" s="13"/>
      <c r="K97" s="9" t="str">
        <f>IF(ISBLANK($A97),"",VLOOKUP($A97,'Retail Obligations'!$A$1:$G$89,4,FALSE))</f>
        <v/>
      </c>
      <c r="L97" s="9" t="str">
        <f>IF(ISBLANK($A97),"",VLOOKUP($A97,'Retail Obligations'!$A$1:$G$89,5,FALSE))</f>
        <v/>
      </c>
      <c r="M97" s="9" t="str">
        <f>IF(ISBLANK($A97),"",VLOOKUP($A97,'Retail Obligations'!$A$1:$G$89,6,FALSE))</f>
        <v/>
      </c>
      <c r="N97" s="9" t="str">
        <f>IF(ISBLANK($A97),"",VLOOKUP($A97,'Retail Obligations'!$A$1:$G$89,7,FALSE))</f>
        <v/>
      </c>
    </row>
    <row r="98" spans="1:14" ht="15" customHeight="1" x14ac:dyDescent="0.2">
      <c r="A98" s="1"/>
      <c r="B98" s="13"/>
      <c r="C98" s="13"/>
      <c r="D98" s="13"/>
      <c r="E98" s="13"/>
      <c r="F98" s="13"/>
      <c r="G98" s="13"/>
      <c r="H98" s="13"/>
      <c r="I98" s="13"/>
      <c r="J98" s="13"/>
      <c r="K98" s="9" t="str">
        <f>IF(ISBLANK($A98),"",VLOOKUP($A98,'Retail Obligations'!$A$1:$G$89,4,FALSE))</f>
        <v/>
      </c>
      <c r="L98" s="9" t="str">
        <f>IF(ISBLANK($A98),"",VLOOKUP($A98,'Retail Obligations'!$A$1:$G$89,5,FALSE))</f>
        <v/>
      </c>
      <c r="M98" s="9" t="str">
        <f>IF(ISBLANK($A98),"",VLOOKUP($A98,'Retail Obligations'!$A$1:$G$89,6,FALSE))</f>
        <v/>
      </c>
      <c r="N98" s="9" t="str">
        <f>IF(ISBLANK($A98),"",VLOOKUP($A98,'Retail Obligations'!$A$1:$G$89,7,FALSE))</f>
        <v/>
      </c>
    </row>
    <row r="99" spans="1:14" ht="15" customHeight="1" x14ac:dyDescent="0.2">
      <c r="A99" s="1"/>
      <c r="B99" s="13"/>
      <c r="C99" s="13"/>
      <c r="D99" s="13"/>
      <c r="E99" s="13"/>
      <c r="F99" s="13"/>
      <c r="G99" s="13"/>
      <c r="H99" s="13"/>
      <c r="I99" s="13"/>
      <c r="J99" s="13"/>
      <c r="K99" s="9" t="str">
        <f>IF(ISBLANK($A99),"",VLOOKUP($A99,'Retail Obligations'!$A$1:$G$89,4,FALSE))</f>
        <v/>
      </c>
      <c r="L99" s="9" t="str">
        <f>IF(ISBLANK($A99),"",VLOOKUP($A99,'Retail Obligations'!$A$1:$G$89,5,FALSE))</f>
        <v/>
      </c>
      <c r="M99" s="9" t="str">
        <f>IF(ISBLANK($A99),"",VLOOKUP($A99,'Retail Obligations'!$A$1:$G$89,6,FALSE))</f>
        <v/>
      </c>
      <c r="N99" s="9" t="str">
        <f>IF(ISBLANK($A99),"",VLOOKUP($A99,'Retail Obligations'!$A$1:$G$89,7,FALSE))</f>
        <v/>
      </c>
    </row>
    <row r="100" spans="1:14" ht="15" customHeight="1" x14ac:dyDescent="0.2">
      <c r="A100" s="1"/>
      <c r="B100" s="13"/>
      <c r="C100" s="13"/>
      <c r="D100" s="13"/>
      <c r="E100" s="13"/>
      <c r="F100" s="13"/>
      <c r="G100" s="13"/>
      <c r="H100" s="13"/>
      <c r="I100" s="13"/>
      <c r="J100" s="13"/>
      <c r="K100" s="9" t="str">
        <f>IF(ISBLANK($A100),"",VLOOKUP($A100,'Retail Obligations'!$A$1:$G$89,4,FALSE))</f>
        <v/>
      </c>
      <c r="L100" s="9" t="str">
        <f>IF(ISBLANK($A100),"",VLOOKUP($A100,'Retail Obligations'!$A$1:$G$89,5,FALSE))</f>
        <v/>
      </c>
      <c r="M100" s="9" t="str">
        <f>IF(ISBLANK($A100),"",VLOOKUP($A100,'Retail Obligations'!$A$1:$G$89,6,FALSE))</f>
        <v/>
      </c>
      <c r="N100" s="9" t="str">
        <f>IF(ISBLANK($A100),"",VLOOKUP($A100,'Retail Obligations'!$A$1:$G$89,7,FALSE))</f>
        <v/>
      </c>
    </row>
    <row r="101" spans="1:14" ht="15" customHeight="1" x14ac:dyDescent="0.2">
      <c r="A101" s="1"/>
      <c r="B101" s="13"/>
      <c r="C101" s="13"/>
      <c r="D101" s="13"/>
      <c r="E101" s="13"/>
      <c r="F101" s="13"/>
      <c r="G101" s="13"/>
      <c r="H101" s="13"/>
      <c r="I101" s="13"/>
      <c r="J101" s="13"/>
      <c r="K101" s="9" t="str">
        <f>IF(ISBLANK($A101),"",VLOOKUP($A101,'Retail Obligations'!$A$1:$G$89,4,FALSE))</f>
        <v/>
      </c>
      <c r="L101" s="9" t="str">
        <f>IF(ISBLANK($A101),"",VLOOKUP($A101,'Retail Obligations'!$A$1:$G$89,5,FALSE))</f>
        <v/>
      </c>
      <c r="M101" s="9" t="str">
        <f>IF(ISBLANK($A101),"",VLOOKUP($A101,'Retail Obligations'!$A$1:$G$89,6,FALSE))</f>
        <v/>
      </c>
      <c r="N101" s="9" t="str">
        <f>IF(ISBLANK($A101),"",VLOOKUP($A101,'Retail Obligations'!$A$1:$G$89,7,FALSE))</f>
        <v/>
      </c>
    </row>
    <row r="102" spans="1:14" ht="15" customHeight="1" x14ac:dyDescent="0.2">
      <c r="A102" s="1"/>
      <c r="B102" s="13"/>
      <c r="C102" s="13"/>
      <c r="D102" s="13"/>
      <c r="E102" s="13"/>
      <c r="F102" s="13"/>
      <c r="G102" s="13"/>
      <c r="H102" s="13"/>
      <c r="I102" s="13"/>
      <c r="J102" s="13"/>
      <c r="K102" s="9" t="str">
        <f>IF(ISBLANK($A102),"",VLOOKUP($A102,'Retail Obligations'!$A$1:$G$89,4,FALSE))</f>
        <v/>
      </c>
      <c r="L102" s="9" t="str">
        <f>IF(ISBLANK($A102),"",VLOOKUP($A102,'Retail Obligations'!$A$1:$G$89,5,FALSE))</f>
        <v/>
      </c>
      <c r="M102" s="9" t="str">
        <f>IF(ISBLANK($A102),"",VLOOKUP($A102,'Retail Obligations'!$A$1:$G$89,6,FALSE))</f>
        <v/>
      </c>
      <c r="N102" s="9" t="str">
        <f>IF(ISBLANK($A102),"",VLOOKUP($A102,'Retail Obligations'!$A$1:$G$89,7,FALSE))</f>
        <v/>
      </c>
    </row>
    <row r="103" spans="1:14" ht="15" customHeight="1" x14ac:dyDescent="0.2">
      <c r="A103" s="1"/>
      <c r="B103" s="13"/>
      <c r="C103" s="13"/>
      <c r="D103" s="13"/>
      <c r="E103" s="13"/>
      <c r="F103" s="13"/>
      <c r="G103" s="13"/>
      <c r="H103" s="13"/>
      <c r="I103" s="13"/>
      <c r="J103" s="13"/>
      <c r="K103" s="9" t="str">
        <f>IF(ISBLANK($A103),"",VLOOKUP($A103,'Retail Obligations'!$A$1:$G$89,4,FALSE))</f>
        <v/>
      </c>
      <c r="L103" s="9" t="str">
        <f>IF(ISBLANK($A103),"",VLOOKUP($A103,'Retail Obligations'!$A$1:$G$89,5,FALSE))</f>
        <v/>
      </c>
      <c r="M103" s="9" t="str">
        <f>IF(ISBLANK($A103),"",VLOOKUP($A103,'Retail Obligations'!$A$1:$G$89,6,FALSE))</f>
        <v/>
      </c>
      <c r="N103" s="9" t="str">
        <f>IF(ISBLANK($A103),"",VLOOKUP($A103,'Retail Obligations'!$A$1:$G$89,7,FALSE))</f>
        <v/>
      </c>
    </row>
    <row r="104" spans="1:14" ht="15" customHeight="1" x14ac:dyDescent="0.2">
      <c r="A104" s="1"/>
      <c r="B104" s="13"/>
      <c r="C104" s="13"/>
      <c r="D104" s="13"/>
      <c r="E104" s="13"/>
      <c r="F104" s="13"/>
      <c r="G104" s="13"/>
      <c r="H104" s="13"/>
      <c r="I104" s="13"/>
      <c r="J104" s="13"/>
      <c r="K104" s="9" t="str">
        <f>IF(ISBLANK($A104),"",VLOOKUP($A104,'Retail Obligations'!$A$1:$G$89,4,FALSE))</f>
        <v/>
      </c>
      <c r="L104" s="9" t="str">
        <f>IF(ISBLANK($A104),"",VLOOKUP($A104,'Retail Obligations'!$A$1:$G$89,5,FALSE))</f>
        <v/>
      </c>
      <c r="M104" s="9" t="str">
        <f>IF(ISBLANK($A104),"",VLOOKUP($A104,'Retail Obligations'!$A$1:$G$89,6,FALSE))</f>
        <v/>
      </c>
      <c r="N104" s="9" t="str">
        <f>IF(ISBLANK($A104),"",VLOOKUP($A104,'Retail Obligations'!$A$1:$G$89,7,FALSE))</f>
        <v/>
      </c>
    </row>
    <row r="105" spans="1:14" ht="15" customHeight="1" x14ac:dyDescent="0.2">
      <c r="A105" s="1"/>
      <c r="B105" s="13"/>
      <c r="C105" s="13"/>
      <c r="D105" s="13"/>
      <c r="E105" s="13"/>
      <c r="F105" s="13"/>
      <c r="G105" s="13"/>
      <c r="H105" s="13"/>
      <c r="I105" s="13"/>
      <c r="J105" s="13"/>
      <c r="K105" s="9" t="str">
        <f>IF(ISBLANK($A105),"",VLOOKUP($A105,'Retail Obligations'!$A$1:$G$89,4,FALSE))</f>
        <v/>
      </c>
      <c r="L105" s="9" t="str">
        <f>IF(ISBLANK($A105),"",VLOOKUP($A105,'Retail Obligations'!$A$1:$G$89,5,FALSE))</f>
        <v/>
      </c>
      <c r="M105" s="9" t="str">
        <f>IF(ISBLANK($A105),"",VLOOKUP($A105,'Retail Obligations'!$A$1:$G$89,6,FALSE))</f>
        <v/>
      </c>
      <c r="N105" s="9" t="str">
        <f>IF(ISBLANK($A105),"",VLOOKUP($A105,'Retail Obligations'!$A$1:$G$89,7,FALSE))</f>
        <v/>
      </c>
    </row>
    <row r="106" spans="1:14" ht="15" customHeight="1" x14ac:dyDescent="0.2">
      <c r="A106" s="1"/>
      <c r="B106" s="13"/>
      <c r="C106" s="13"/>
      <c r="D106" s="13"/>
      <c r="E106" s="13"/>
      <c r="F106" s="13"/>
      <c r="G106" s="13"/>
      <c r="H106" s="13"/>
      <c r="I106" s="13"/>
      <c r="J106" s="13"/>
      <c r="K106" s="9" t="str">
        <f>IF(ISBLANK($A106),"",VLOOKUP($A106,'Retail Obligations'!$A$1:$G$89,4,FALSE))</f>
        <v/>
      </c>
      <c r="L106" s="9" t="str">
        <f>IF(ISBLANK($A106),"",VLOOKUP($A106,'Retail Obligations'!$A$1:$G$89,5,FALSE))</f>
        <v/>
      </c>
      <c r="M106" s="9" t="str">
        <f>IF(ISBLANK($A106),"",VLOOKUP($A106,'Retail Obligations'!$A$1:$G$89,6,FALSE))</f>
        <v/>
      </c>
      <c r="N106" s="9" t="str">
        <f>IF(ISBLANK($A106),"",VLOOKUP($A106,'Retail Obligations'!$A$1:$G$89,7,FALSE))</f>
        <v/>
      </c>
    </row>
    <row r="107" spans="1:14" ht="15" customHeight="1" x14ac:dyDescent="0.2">
      <c r="A107" s="1"/>
      <c r="B107" s="13"/>
      <c r="C107" s="13"/>
      <c r="D107" s="13"/>
      <c r="E107" s="13"/>
      <c r="F107" s="13"/>
      <c r="G107" s="13"/>
      <c r="H107" s="13"/>
      <c r="I107" s="13"/>
      <c r="J107" s="13"/>
      <c r="K107" s="9" t="str">
        <f>IF(ISBLANK($A107),"",VLOOKUP($A107,'Retail Obligations'!$A$1:$G$89,4,FALSE))</f>
        <v/>
      </c>
      <c r="L107" s="9" t="str">
        <f>IF(ISBLANK($A107),"",VLOOKUP($A107,'Retail Obligations'!$A$1:$G$89,5,FALSE))</f>
        <v/>
      </c>
      <c r="M107" s="9" t="str">
        <f>IF(ISBLANK($A107),"",VLOOKUP($A107,'Retail Obligations'!$A$1:$G$89,6,FALSE))</f>
        <v/>
      </c>
      <c r="N107" s="9" t="str">
        <f>IF(ISBLANK($A107),"",VLOOKUP($A107,'Retail Obligations'!$A$1:$G$89,7,FALSE))</f>
        <v/>
      </c>
    </row>
    <row r="108" spans="1:14" ht="15" customHeight="1" x14ac:dyDescent="0.2">
      <c r="A108" s="1"/>
      <c r="B108" s="13"/>
      <c r="C108" s="13"/>
      <c r="D108" s="13"/>
      <c r="E108" s="13"/>
      <c r="F108" s="13"/>
      <c r="G108" s="13"/>
      <c r="H108" s="13"/>
      <c r="I108" s="13"/>
      <c r="J108" s="13"/>
      <c r="K108" s="9" t="str">
        <f>IF(ISBLANK($A108),"",VLOOKUP($A108,'Retail Obligations'!$A$1:$G$89,4,FALSE))</f>
        <v/>
      </c>
      <c r="L108" s="9" t="str">
        <f>IF(ISBLANK($A108),"",VLOOKUP($A108,'Retail Obligations'!$A$1:$G$89,5,FALSE))</f>
        <v/>
      </c>
      <c r="M108" s="9" t="str">
        <f>IF(ISBLANK($A108),"",VLOOKUP($A108,'Retail Obligations'!$A$1:$G$89,6,FALSE))</f>
        <v/>
      </c>
      <c r="N108" s="9" t="str">
        <f>IF(ISBLANK($A108),"",VLOOKUP($A108,'Retail Obligations'!$A$1:$G$89,7,FALSE))</f>
        <v/>
      </c>
    </row>
    <row r="109" spans="1:14" ht="15" customHeight="1" x14ac:dyDescent="0.2">
      <c r="A109" s="1"/>
      <c r="B109" s="13"/>
      <c r="C109" s="13"/>
      <c r="D109" s="13"/>
      <c r="E109" s="13"/>
      <c r="F109" s="13"/>
      <c r="G109" s="13"/>
      <c r="H109" s="13"/>
      <c r="I109" s="13"/>
      <c r="J109" s="13"/>
      <c r="K109" s="9" t="str">
        <f>IF(ISBLANK($A109),"",VLOOKUP($A109,'Retail Obligations'!$A$1:$G$89,4,FALSE))</f>
        <v/>
      </c>
      <c r="L109" s="9" t="str">
        <f>IF(ISBLANK($A109),"",VLOOKUP($A109,'Retail Obligations'!$A$1:$G$89,5,FALSE))</f>
        <v/>
      </c>
      <c r="M109" s="9" t="str">
        <f>IF(ISBLANK($A109),"",VLOOKUP($A109,'Retail Obligations'!$A$1:$G$89,6,FALSE))</f>
        <v/>
      </c>
      <c r="N109" s="9" t="str">
        <f>IF(ISBLANK($A109),"",VLOOKUP($A109,'Retail Obligations'!$A$1:$G$89,7,FALSE))</f>
        <v/>
      </c>
    </row>
    <row r="110" spans="1:14" ht="15" customHeight="1" x14ac:dyDescent="0.2">
      <c r="A110" s="1"/>
      <c r="B110" s="13"/>
      <c r="C110" s="13"/>
      <c r="D110" s="13"/>
      <c r="E110" s="13"/>
      <c r="F110" s="13"/>
      <c r="G110" s="13"/>
      <c r="H110" s="13"/>
      <c r="I110" s="13"/>
      <c r="J110" s="13"/>
      <c r="K110" s="9" t="str">
        <f>IF(ISBLANK($A110),"",VLOOKUP($A110,'Retail Obligations'!$A$1:$G$89,4,FALSE))</f>
        <v/>
      </c>
      <c r="L110" s="9" t="str">
        <f>IF(ISBLANK($A110),"",VLOOKUP($A110,'Retail Obligations'!$A$1:$G$89,5,FALSE))</f>
        <v/>
      </c>
      <c r="M110" s="9" t="str">
        <f>IF(ISBLANK($A110),"",VLOOKUP($A110,'Retail Obligations'!$A$1:$G$89,6,FALSE))</f>
        <v/>
      </c>
      <c r="N110" s="9" t="str">
        <f>IF(ISBLANK($A110),"",VLOOKUP($A110,'Retail Obligations'!$A$1:$G$89,7,FALSE))</f>
        <v/>
      </c>
    </row>
    <row r="111" spans="1:14" ht="15" customHeight="1" x14ac:dyDescent="0.2">
      <c r="A111" s="1"/>
      <c r="B111" s="13"/>
      <c r="C111" s="13"/>
      <c r="D111" s="13"/>
      <c r="E111" s="13"/>
      <c r="F111" s="13"/>
      <c r="G111" s="13"/>
      <c r="H111" s="13"/>
      <c r="I111" s="13"/>
      <c r="J111" s="13"/>
      <c r="K111" s="9" t="str">
        <f>IF(ISBLANK($A111),"",VLOOKUP($A111,'Retail Obligations'!$A$1:$G$89,4,FALSE))</f>
        <v/>
      </c>
      <c r="L111" s="9" t="str">
        <f>IF(ISBLANK($A111),"",VLOOKUP($A111,'Retail Obligations'!$A$1:$G$89,5,FALSE))</f>
        <v/>
      </c>
      <c r="M111" s="9" t="str">
        <f>IF(ISBLANK($A111),"",VLOOKUP($A111,'Retail Obligations'!$A$1:$G$89,6,FALSE))</f>
        <v/>
      </c>
      <c r="N111" s="9" t="str">
        <f>IF(ISBLANK($A111),"",VLOOKUP($A111,'Retail Obligations'!$A$1:$G$89,7,FALSE))</f>
        <v/>
      </c>
    </row>
  </sheetData>
  <sheetProtection password="EDA1" sheet="1" objects="1" scenarios="1" formatCells="0" formatColumns="0" formatRows="0" sort="0" autoFilter="0" pivotTables="0"/>
  <conditionalFormatting sqref="K12:N111">
    <cfRule type="cellIs" dxfId="2" priority="1" stopIfTrue="1" operator="equal">
      <formula>"Invalid ERC Ref. Please pick a Type 1 Obligation."</formula>
    </cfRule>
  </conditionalFormatting>
  <dataValidations count="4">
    <dataValidation type="date" operator="greaterThan" allowBlank="1" showInputMessage="1" showErrorMessage="1" errorTitle="Must be a date" error="You must enter data as a date in this cell" sqref="B12:C16">
      <formula1>36526</formula1>
    </dataValidation>
    <dataValidation type="date" operator="greaterThan" allowBlank="1" showInputMessage="1" showErrorMessage="1" errorTitle="Must be a date" error="You must enter data in a date format in this cell" sqref="I12:I16">
      <formula1>36892</formula1>
    </dataValidation>
    <dataValidation type="whole" operator="greaterThanOrEqual" allowBlank="1" showInputMessage="1" showErrorMessage="1" errorTitle="Must be a number" error="A whole number must be entered into this cell" sqref="F12:F16">
      <formula1>0</formula1>
    </dataValidation>
    <dataValidation type="decimal" operator="greaterThanOrEqual" allowBlank="1" showInputMessage="1" showErrorMessage="1" errorTitle="Must be a $ value" error="The information in this cell must be a dollar value in terms of the WDP paid" sqref="G12:G16">
      <formula1>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'Retail Obligations'!$A$100:$A$102</xm:f>
          </x14:formula1>
          <xm:sqref>J12</xm:sqref>
        </x14:dataValidation>
        <x14:dataValidation type="list" allowBlank="1" showInputMessage="1" showErrorMessage="1" errorTitle="Obligation ID" error="Please refer to the Obligation List worksheet.">
          <x14:formula1>
            <xm:f>'Retail Obligations'!$A$41:$A$56</xm:f>
          </x14:formula1>
          <xm:sqref>A12:A111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0"/>
  <sheetViews>
    <sheetView showGridLines="0" zoomScale="90" zoomScaleNormal="90" workbookViewId="0">
      <pane xSplit="1" ySplit="11" topLeftCell="B12" activePane="bottomRight" state="frozen"/>
      <selection activeCell="D13" sqref="D13"/>
      <selection pane="topRight" activeCell="D13" sqref="D13"/>
      <selection pane="bottomLeft" activeCell="D13" sqref="D13"/>
      <selection pane="bottomRight" activeCell="D13" sqref="D13"/>
    </sheetView>
  </sheetViews>
  <sheetFormatPr defaultColWidth="9.140625" defaultRowHeight="12.75" x14ac:dyDescent="0.2"/>
  <cols>
    <col min="1" max="1" width="11.7109375" style="14" customWidth="1"/>
    <col min="2" max="3" width="15.28515625" style="14" customWidth="1"/>
    <col min="4" max="4" width="50.5703125" style="14" customWidth="1"/>
    <col min="5" max="6" width="18.7109375" style="15" customWidth="1"/>
    <col min="7" max="7" width="50.85546875" style="14" customWidth="1"/>
    <col min="8" max="8" width="13.140625" style="14" customWidth="1"/>
    <col min="9" max="9" width="12.28515625" style="14" customWidth="1"/>
    <col min="10" max="10" width="22.42578125" style="16" bestFit="1" customWidth="1"/>
    <col min="11" max="11" width="19.28515625" style="14" bestFit="1" customWidth="1"/>
    <col min="12" max="12" width="53.140625" style="14" customWidth="1"/>
    <col min="13" max="13" width="5.7109375" style="14" bestFit="1" customWidth="1"/>
    <col min="14" max="17" width="9.140625" style="14"/>
    <col min="18" max="18" width="30.5703125" style="14" customWidth="1"/>
    <col min="19" max="19" width="31.7109375" style="14" hidden="1" customWidth="1"/>
    <col min="20" max="20" width="30.5703125" style="14" customWidth="1"/>
    <col min="21" max="16384" width="9.140625" style="14"/>
  </cols>
  <sheetData>
    <row r="1" spans="1:13" ht="13.5" thickBot="1" x14ac:dyDescent="0.25"/>
    <row r="2" spans="1:13" ht="16.5" customHeight="1" x14ac:dyDescent="0.2">
      <c r="B2" s="47"/>
      <c r="C2" s="56" t="s">
        <v>0</v>
      </c>
      <c r="D2" s="49"/>
      <c r="F2" s="18"/>
    </row>
    <row r="3" spans="1:13" ht="16.5" customHeight="1" x14ac:dyDescent="0.2">
      <c r="B3" s="50"/>
      <c r="C3" s="37" t="s">
        <v>1</v>
      </c>
      <c r="D3" s="51"/>
      <c r="F3" s="28"/>
      <c r="G3" s="25"/>
    </row>
    <row r="4" spans="1:13" ht="16.5" customHeight="1" thickBot="1" x14ac:dyDescent="0.25">
      <c r="B4" s="52"/>
      <c r="C4" s="57" t="s">
        <v>2</v>
      </c>
      <c r="D4" s="54"/>
      <c r="F4" s="18"/>
    </row>
    <row r="5" spans="1:13" ht="16.5" customHeight="1" thickBot="1" x14ac:dyDescent="0.25">
      <c r="C5" s="19"/>
      <c r="F5" s="18"/>
    </row>
    <row r="6" spans="1:13" ht="16.5" customHeight="1" x14ac:dyDescent="0.2">
      <c r="B6" s="47"/>
      <c r="C6" s="56" t="s">
        <v>4</v>
      </c>
      <c r="D6" s="49"/>
      <c r="F6" s="21"/>
    </row>
    <row r="7" spans="1:13" ht="16.5" customHeight="1" x14ac:dyDescent="0.2">
      <c r="B7" s="50"/>
      <c r="C7" s="37" t="s">
        <v>5</v>
      </c>
      <c r="D7" s="51"/>
      <c r="F7" s="18"/>
    </row>
    <row r="8" spans="1:13" ht="16.5" customHeight="1" x14ac:dyDescent="0.2">
      <c r="B8" s="50"/>
      <c r="C8" s="37" t="s">
        <v>6</v>
      </c>
      <c r="D8" s="51"/>
      <c r="F8" s="18"/>
    </row>
    <row r="9" spans="1:13" ht="16.5" customHeight="1" thickBot="1" x14ac:dyDescent="0.25">
      <c r="B9" s="52"/>
      <c r="C9" s="57" t="s">
        <v>7</v>
      </c>
      <c r="D9" s="46">
        <v>3</v>
      </c>
    </row>
    <row r="10" spans="1:13" ht="15.75" customHeight="1" x14ac:dyDescent="0.25">
      <c r="B10" s="34" t="s">
        <v>311</v>
      </c>
    </row>
    <row r="11" spans="1:13" s="25" customFormat="1" ht="69.75" customHeight="1" x14ac:dyDescent="0.2">
      <c r="A11" s="35" t="s">
        <v>8</v>
      </c>
      <c r="B11" s="35" t="s">
        <v>23</v>
      </c>
      <c r="C11" s="35" t="s">
        <v>24</v>
      </c>
      <c r="D11" s="35" t="s">
        <v>21</v>
      </c>
      <c r="E11" s="35" t="s">
        <v>17</v>
      </c>
      <c r="F11" s="35" t="s">
        <v>22</v>
      </c>
      <c r="G11" s="35" t="s">
        <v>19</v>
      </c>
      <c r="H11" s="35" t="s">
        <v>25</v>
      </c>
      <c r="I11" s="35" t="s">
        <v>20</v>
      </c>
      <c r="J11" s="22" t="s">
        <v>9</v>
      </c>
      <c r="K11" s="22" t="s">
        <v>10</v>
      </c>
      <c r="L11" s="22" t="s">
        <v>11</v>
      </c>
      <c r="M11" s="23" t="s">
        <v>12</v>
      </c>
    </row>
    <row r="12" spans="1:13" s="27" customFormat="1" ht="15" customHeight="1" x14ac:dyDescent="0.25">
      <c r="A12" s="1"/>
      <c r="B12" s="2"/>
      <c r="C12" s="2"/>
      <c r="D12" s="4"/>
      <c r="E12" s="3"/>
      <c r="F12" s="5"/>
      <c r="G12" s="3"/>
      <c r="H12" s="2"/>
      <c r="I12" s="3"/>
      <c r="J12" s="9" t="str">
        <f>IF(ISBLANK($A12),"",VLOOKUP($A12,'Retail Obligations'!$A$1:$G$89,4,FALSE))</f>
        <v/>
      </c>
      <c r="K12" s="9" t="str">
        <f>IF(ISBLANK($A12),"",VLOOKUP($A12,'Retail Obligations'!$A$1:$G$89,5,FALSE))</f>
        <v/>
      </c>
      <c r="L12" s="9" t="str">
        <f>IF(ISBLANK($A12),"",VLOOKUP($A12,'Retail Obligations'!$A$1:$G$89,6,FALSE))</f>
        <v/>
      </c>
      <c r="M12" s="9" t="str">
        <f>IF(ISBLANK($A12),"",VLOOKUP($A12,'Retail Obligations'!$A$1:$G$89,7,FALSE))</f>
        <v/>
      </c>
    </row>
    <row r="13" spans="1:13" s="27" customFormat="1" ht="15" customHeight="1" x14ac:dyDescent="0.25">
      <c r="A13" s="1"/>
      <c r="B13" s="2"/>
      <c r="C13" s="2"/>
      <c r="D13" s="4"/>
      <c r="E13" s="3"/>
      <c r="F13" s="5"/>
      <c r="G13" s="3"/>
      <c r="H13" s="2"/>
      <c r="I13" s="3"/>
      <c r="J13" s="9" t="str">
        <f>IF(ISBLANK($A13),"",VLOOKUP($A13,'Retail Obligations'!$A$1:$G$89,4,FALSE))</f>
        <v/>
      </c>
      <c r="K13" s="9" t="str">
        <f>IF(ISBLANK($A13),"",VLOOKUP($A13,'Retail Obligations'!$A$1:$G$89,5,FALSE))</f>
        <v/>
      </c>
      <c r="L13" s="9" t="str">
        <f>IF(ISBLANK($A13),"",VLOOKUP($A13,'Retail Obligations'!$A$1:$G$89,6,FALSE))</f>
        <v/>
      </c>
      <c r="M13" s="9" t="str">
        <f>IF(ISBLANK($A13),"",VLOOKUP($A13,'Retail Obligations'!$A$1:$G$89,7,FALSE))</f>
        <v/>
      </c>
    </row>
    <row r="14" spans="1:13" s="27" customFormat="1" ht="15" customHeight="1" x14ac:dyDescent="0.25">
      <c r="A14" s="1"/>
      <c r="B14" s="2"/>
      <c r="C14" s="2"/>
      <c r="D14" s="4"/>
      <c r="E14" s="3"/>
      <c r="F14" s="5"/>
      <c r="G14" s="3"/>
      <c r="H14" s="2"/>
      <c r="I14" s="3"/>
      <c r="J14" s="9" t="str">
        <f>IF(ISBLANK($A14),"",VLOOKUP($A14,'Retail Obligations'!$A$1:$G$89,4,FALSE))</f>
        <v/>
      </c>
      <c r="K14" s="9" t="str">
        <f>IF(ISBLANK($A14),"",VLOOKUP($A14,'Retail Obligations'!$A$1:$G$89,5,FALSE))</f>
        <v/>
      </c>
      <c r="L14" s="9" t="str">
        <f>IF(ISBLANK($A14),"",VLOOKUP($A14,'Retail Obligations'!$A$1:$G$89,6,FALSE))</f>
        <v/>
      </c>
      <c r="M14" s="9" t="str">
        <f>IF(ISBLANK($A14),"",VLOOKUP($A14,'Retail Obligations'!$A$1:$G$89,7,FALSE))</f>
        <v/>
      </c>
    </row>
    <row r="15" spans="1:13" s="27" customFormat="1" ht="15" customHeight="1" x14ac:dyDescent="0.25">
      <c r="A15" s="1"/>
      <c r="B15" s="2"/>
      <c r="C15" s="2"/>
      <c r="D15" s="4"/>
      <c r="E15" s="3"/>
      <c r="F15" s="5"/>
      <c r="G15" s="3"/>
      <c r="H15" s="2"/>
      <c r="I15" s="3"/>
      <c r="J15" s="9" t="str">
        <f>IF(ISBLANK($A15),"",VLOOKUP($A15,'Retail Obligations'!$A$1:$G$89,4,FALSE))</f>
        <v/>
      </c>
      <c r="K15" s="9" t="str">
        <f>IF(ISBLANK($A15),"",VLOOKUP($A15,'Retail Obligations'!$A$1:$G$89,5,FALSE))</f>
        <v/>
      </c>
      <c r="L15" s="9" t="str">
        <f>IF(ISBLANK($A15),"",VLOOKUP($A15,'Retail Obligations'!$A$1:$G$89,6,FALSE))</f>
        <v/>
      </c>
      <c r="M15" s="9" t="str">
        <f>IF(ISBLANK($A15),"",VLOOKUP($A15,'Retail Obligations'!$A$1:$G$89,7,FALSE))</f>
        <v/>
      </c>
    </row>
    <row r="16" spans="1:13" s="27" customFormat="1" ht="15" customHeight="1" x14ac:dyDescent="0.25">
      <c r="A16" s="1"/>
      <c r="B16" s="2"/>
      <c r="C16" s="2"/>
      <c r="D16" s="4"/>
      <c r="E16" s="3"/>
      <c r="F16" s="5"/>
      <c r="G16" s="3"/>
      <c r="H16" s="2"/>
      <c r="I16" s="3"/>
      <c r="J16" s="9" t="str">
        <f>IF(ISBLANK($A16),"",VLOOKUP($A16,'Retail Obligations'!$A$1:$G$89,4,FALSE))</f>
        <v/>
      </c>
      <c r="K16" s="9" t="str">
        <f>IF(ISBLANK($A16),"",VLOOKUP($A16,'Retail Obligations'!$A$1:$G$89,5,FALSE))</f>
        <v/>
      </c>
      <c r="L16" s="9" t="str">
        <f>IF(ISBLANK($A16),"",VLOOKUP($A16,'Retail Obligations'!$A$1:$G$89,6,FALSE))</f>
        <v/>
      </c>
      <c r="M16" s="9" t="str">
        <f>IF(ISBLANK($A16),"",VLOOKUP($A16,'Retail Obligations'!$A$1:$G$89,7,FALSE))</f>
        <v/>
      </c>
    </row>
    <row r="17" spans="1:13" ht="15" customHeight="1" x14ac:dyDescent="0.2">
      <c r="A17" s="1"/>
      <c r="B17" s="13"/>
      <c r="C17" s="13"/>
      <c r="D17" s="13"/>
      <c r="E17" s="13"/>
      <c r="F17" s="13"/>
      <c r="G17" s="13"/>
      <c r="H17" s="13"/>
      <c r="I17" s="13"/>
      <c r="J17" s="9" t="str">
        <f>IF(ISBLANK($A17),"",VLOOKUP($A17,'Retail Obligations'!$A$1:$G$89,4,FALSE))</f>
        <v/>
      </c>
      <c r="K17" s="9" t="str">
        <f>IF(ISBLANK($A17),"",VLOOKUP($A17,'Retail Obligations'!$A$1:$G$89,5,FALSE))</f>
        <v/>
      </c>
      <c r="L17" s="9" t="str">
        <f>IF(ISBLANK($A17),"",VLOOKUP($A17,'Retail Obligations'!$A$1:$G$89,6,FALSE))</f>
        <v/>
      </c>
      <c r="M17" s="9" t="str">
        <f>IF(ISBLANK($A17),"",VLOOKUP($A17,'Retail Obligations'!$A$1:$G$89,7,FALSE))</f>
        <v/>
      </c>
    </row>
    <row r="18" spans="1:13" ht="15" customHeight="1" x14ac:dyDescent="0.2">
      <c r="A18" s="1"/>
      <c r="B18" s="13"/>
      <c r="C18" s="13"/>
      <c r="D18" s="13"/>
      <c r="E18" s="13"/>
      <c r="F18" s="13"/>
      <c r="G18" s="13"/>
      <c r="H18" s="13"/>
      <c r="I18" s="13"/>
      <c r="J18" s="9" t="str">
        <f>IF(ISBLANK($A18),"",VLOOKUP($A18,'Retail Obligations'!$A$1:$G$89,4,FALSE))</f>
        <v/>
      </c>
      <c r="K18" s="9" t="str">
        <f>IF(ISBLANK($A18),"",VLOOKUP($A18,'Retail Obligations'!$A$1:$G$89,5,FALSE))</f>
        <v/>
      </c>
      <c r="L18" s="9" t="str">
        <f>IF(ISBLANK($A18),"",VLOOKUP($A18,'Retail Obligations'!$A$1:$G$89,6,FALSE))</f>
        <v/>
      </c>
      <c r="M18" s="9" t="str">
        <f>IF(ISBLANK($A18),"",VLOOKUP($A18,'Retail Obligations'!$A$1:$G$89,7,FALSE))</f>
        <v/>
      </c>
    </row>
    <row r="19" spans="1:13" ht="15" customHeight="1" x14ac:dyDescent="0.2">
      <c r="A19" s="1"/>
      <c r="B19" s="13"/>
      <c r="C19" s="13"/>
      <c r="D19" s="13"/>
      <c r="E19" s="13"/>
      <c r="F19" s="13"/>
      <c r="G19" s="13"/>
      <c r="H19" s="13"/>
      <c r="I19" s="13"/>
      <c r="J19" s="9" t="str">
        <f>IF(ISBLANK($A19),"",VLOOKUP($A19,'Retail Obligations'!$A$1:$G$89,4,FALSE))</f>
        <v/>
      </c>
      <c r="K19" s="9" t="str">
        <f>IF(ISBLANK($A19),"",VLOOKUP($A19,'Retail Obligations'!$A$1:$G$89,5,FALSE))</f>
        <v/>
      </c>
      <c r="L19" s="9" t="str">
        <f>IF(ISBLANK($A19),"",VLOOKUP($A19,'Retail Obligations'!$A$1:$G$89,6,FALSE))</f>
        <v/>
      </c>
      <c r="M19" s="9" t="str">
        <f>IF(ISBLANK($A19),"",VLOOKUP($A19,'Retail Obligations'!$A$1:$G$89,7,FALSE))</f>
        <v/>
      </c>
    </row>
    <row r="20" spans="1:13" ht="15" customHeight="1" x14ac:dyDescent="0.2">
      <c r="A20" s="1"/>
      <c r="B20" s="13"/>
      <c r="C20" s="13"/>
      <c r="D20" s="13"/>
      <c r="E20" s="13"/>
      <c r="F20" s="13"/>
      <c r="G20" s="13"/>
      <c r="H20" s="13"/>
      <c r="I20" s="13"/>
      <c r="J20" s="9" t="str">
        <f>IF(ISBLANK($A20),"",VLOOKUP($A20,'Retail Obligations'!$A$1:$G$89,4,FALSE))</f>
        <v/>
      </c>
      <c r="K20" s="9" t="str">
        <f>IF(ISBLANK($A20),"",VLOOKUP($A20,'Retail Obligations'!$A$1:$G$89,5,FALSE))</f>
        <v/>
      </c>
      <c r="L20" s="9" t="str">
        <f>IF(ISBLANK($A20),"",VLOOKUP($A20,'Retail Obligations'!$A$1:$G$89,6,FALSE))</f>
        <v/>
      </c>
      <c r="M20" s="9" t="str">
        <f>IF(ISBLANK($A20),"",VLOOKUP($A20,'Retail Obligations'!$A$1:$G$89,7,FALSE))</f>
        <v/>
      </c>
    </row>
    <row r="21" spans="1:13" ht="15" customHeight="1" x14ac:dyDescent="0.2">
      <c r="A21" s="1"/>
      <c r="B21" s="13"/>
      <c r="C21" s="13"/>
      <c r="D21" s="13"/>
      <c r="E21" s="13"/>
      <c r="F21" s="13"/>
      <c r="G21" s="13"/>
      <c r="H21" s="13"/>
      <c r="I21" s="13"/>
      <c r="J21" s="9" t="str">
        <f>IF(ISBLANK($A21),"",VLOOKUP($A21,'Retail Obligations'!$A$1:$G$89,4,FALSE))</f>
        <v/>
      </c>
      <c r="K21" s="9" t="str">
        <f>IF(ISBLANK($A21),"",VLOOKUP($A21,'Retail Obligations'!$A$1:$G$89,5,FALSE))</f>
        <v/>
      </c>
      <c r="L21" s="9" t="str">
        <f>IF(ISBLANK($A21),"",VLOOKUP($A21,'Retail Obligations'!$A$1:$G$89,6,FALSE))</f>
        <v/>
      </c>
      <c r="M21" s="9" t="str">
        <f>IF(ISBLANK($A21),"",VLOOKUP($A21,'Retail Obligations'!$A$1:$G$89,7,FALSE))</f>
        <v/>
      </c>
    </row>
    <row r="22" spans="1:13" ht="15" customHeight="1" x14ac:dyDescent="0.2">
      <c r="A22" s="1"/>
      <c r="B22" s="13"/>
      <c r="C22" s="13"/>
      <c r="D22" s="13"/>
      <c r="E22" s="13"/>
      <c r="F22" s="13"/>
      <c r="G22" s="13"/>
      <c r="H22" s="13"/>
      <c r="I22" s="13"/>
      <c r="J22" s="9" t="str">
        <f>IF(ISBLANK($A22),"",VLOOKUP($A22,'Retail Obligations'!$A$1:$G$89,4,FALSE))</f>
        <v/>
      </c>
      <c r="K22" s="9" t="str">
        <f>IF(ISBLANK($A22),"",VLOOKUP($A22,'Retail Obligations'!$A$1:$G$89,5,FALSE))</f>
        <v/>
      </c>
      <c r="L22" s="9" t="str">
        <f>IF(ISBLANK($A22),"",VLOOKUP($A22,'Retail Obligations'!$A$1:$G$89,6,FALSE))</f>
        <v/>
      </c>
      <c r="M22" s="9" t="str">
        <f>IF(ISBLANK($A22),"",VLOOKUP($A22,'Retail Obligations'!$A$1:$G$89,7,FALSE))</f>
        <v/>
      </c>
    </row>
    <row r="23" spans="1:13" ht="15" customHeight="1" x14ac:dyDescent="0.2">
      <c r="A23" s="1"/>
      <c r="B23" s="13"/>
      <c r="C23" s="13"/>
      <c r="D23" s="13"/>
      <c r="E23" s="13"/>
      <c r="F23" s="13"/>
      <c r="G23" s="13"/>
      <c r="H23" s="13"/>
      <c r="I23" s="13"/>
      <c r="J23" s="9" t="str">
        <f>IF(ISBLANK($A23),"",VLOOKUP($A23,'Retail Obligations'!$A$1:$G$89,4,FALSE))</f>
        <v/>
      </c>
      <c r="K23" s="9" t="str">
        <f>IF(ISBLANK($A23),"",VLOOKUP($A23,'Retail Obligations'!$A$1:$G$89,5,FALSE))</f>
        <v/>
      </c>
      <c r="L23" s="9" t="str">
        <f>IF(ISBLANK($A23),"",VLOOKUP($A23,'Retail Obligations'!$A$1:$G$89,6,FALSE))</f>
        <v/>
      </c>
      <c r="M23" s="9" t="str">
        <f>IF(ISBLANK($A23),"",VLOOKUP($A23,'Retail Obligations'!$A$1:$G$89,7,FALSE))</f>
        <v/>
      </c>
    </row>
    <row r="24" spans="1:13" ht="15" customHeight="1" x14ac:dyDescent="0.2">
      <c r="A24" s="1"/>
      <c r="B24" s="13"/>
      <c r="C24" s="13"/>
      <c r="D24" s="13"/>
      <c r="E24" s="13"/>
      <c r="F24" s="13"/>
      <c r="G24" s="13"/>
      <c r="H24" s="13"/>
      <c r="I24" s="13"/>
      <c r="J24" s="9" t="str">
        <f>IF(ISBLANK($A24),"",VLOOKUP($A24,'Retail Obligations'!$A$1:$G$89,4,FALSE))</f>
        <v/>
      </c>
      <c r="K24" s="9" t="str">
        <f>IF(ISBLANK($A24),"",VLOOKUP($A24,'Retail Obligations'!$A$1:$G$89,5,FALSE))</f>
        <v/>
      </c>
      <c r="L24" s="9" t="str">
        <f>IF(ISBLANK($A24),"",VLOOKUP($A24,'Retail Obligations'!$A$1:$G$89,6,FALSE))</f>
        <v/>
      </c>
      <c r="M24" s="9" t="str">
        <f>IF(ISBLANK($A24),"",VLOOKUP($A24,'Retail Obligations'!$A$1:$G$89,7,FALSE))</f>
        <v/>
      </c>
    </row>
    <row r="25" spans="1:13" ht="15" customHeight="1" x14ac:dyDescent="0.2">
      <c r="A25" s="1"/>
      <c r="B25" s="13"/>
      <c r="C25" s="13"/>
      <c r="D25" s="13"/>
      <c r="E25" s="13"/>
      <c r="F25" s="13"/>
      <c r="G25" s="13"/>
      <c r="H25" s="13"/>
      <c r="I25" s="13"/>
      <c r="J25" s="9" t="str">
        <f>IF(ISBLANK($A25),"",VLOOKUP($A25,'Retail Obligations'!$A$1:$G$89,4,FALSE))</f>
        <v/>
      </c>
      <c r="K25" s="9" t="str">
        <f>IF(ISBLANK($A25),"",VLOOKUP($A25,'Retail Obligations'!$A$1:$G$89,5,FALSE))</f>
        <v/>
      </c>
      <c r="L25" s="9" t="str">
        <f>IF(ISBLANK($A25),"",VLOOKUP($A25,'Retail Obligations'!$A$1:$G$89,6,FALSE))</f>
        <v/>
      </c>
      <c r="M25" s="9" t="str">
        <f>IF(ISBLANK($A25),"",VLOOKUP($A25,'Retail Obligations'!$A$1:$G$89,7,FALSE))</f>
        <v/>
      </c>
    </row>
    <row r="26" spans="1:13" ht="15" customHeight="1" x14ac:dyDescent="0.2">
      <c r="A26" s="1"/>
      <c r="B26" s="13"/>
      <c r="C26" s="13"/>
      <c r="D26" s="13"/>
      <c r="E26" s="13"/>
      <c r="F26" s="13"/>
      <c r="G26" s="13"/>
      <c r="H26" s="13"/>
      <c r="I26" s="13"/>
      <c r="J26" s="9" t="str">
        <f>IF(ISBLANK($A26),"",VLOOKUP($A26,'Retail Obligations'!$A$1:$G$89,4,FALSE))</f>
        <v/>
      </c>
      <c r="K26" s="9" t="str">
        <f>IF(ISBLANK($A26),"",VLOOKUP($A26,'Retail Obligations'!$A$1:$G$89,5,FALSE))</f>
        <v/>
      </c>
      <c r="L26" s="9" t="str">
        <f>IF(ISBLANK($A26),"",VLOOKUP($A26,'Retail Obligations'!$A$1:$G$89,6,FALSE))</f>
        <v/>
      </c>
      <c r="M26" s="9" t="str">
        <f>IF(ISBLANK($A26),"",VLOOKUP($A26,'Retail Obligations'!$A$1:$G$89,7,FALSE))</f>
        <v/>
      </c>
    </row>
    <row r="27" spans="1:13" ht="15" customHeight="1" x14ac:dyDescent="0.2">
      <c r="A27" s="1"/>
      <c r="B27" s="13"/>
      <c r="C27" s="13"/>
      <c r="D27" s="13"/>
      <c r="E27" s="13"/>
      <c r="F27" s="13"/>
      <c r="G27" s="13"/>
      <c r="H27" s="13"/>
      <c r="I27" s="13"/>
      <c r="J27" s="9" t="str">
        <f>IF(ISBLANK($A27),"",VLOOKUP($A27,'Retail Obligations'!$A$1:$G$89,4,FALSE))</f>
        <v/>
      </c>
      <c r="K27" s="9" t="str">
        <f>IF(ISBLANK($A27),"",VLOOKUP($A27,'Retail Obligations'!$A$1:$G$89,5,FALSE))</f>
        <v/>
      </c>
      <c r="L27" s="9" t="str">
        <f>IF(ISBLANK($A27),"",VLOOKUP($A27,'Retail Obligations'!$A$1:$G$89,6,FALSE))</f>
        <v/>
      </c>
      <c r="M27" s="9" t="str">
        <f>IF(ISBLANK($A27),"",VLOOKUP($A27,'Retail Obligations'!$A$1:$G$89,7,FALSE))</f>
        <v/>
      </c>
    </row>
    <row r="28" spans="1:13" ht="15" customHeight="1" x14ac:dyDescent="0.2">
      <c r="A28" s="1"/>
      <c r="B28" s="13"/>
      <c r="C28" s="13"/>
      <c r="D28" s="13"/>
      <c r="E28" s="13"/>
      <c r="F28" s="13"/>
      <c r="G28" s="13"/>
      <c r="H28" s="13"/>
      <c r="I28" s="13"/>
      <c r="J28" s="9" t="str">
        <f>IF(ISBLANK($A28),"",VLOOKUP($A28,'Retail Obligations'!$A$1:$G$89,4,FALSE))</f>
        <v/>
      </c>
      <c r="K28" s="9" t="str">
        <f>IF(ISBLANK($A28),"",VLOOKUP($A28,'Retail Obligations'!$A$1:$G$89,5,FALSE))</f>
        <v/>
      </c>
      <c r="L28" s="9" t="str">
        <f>IF(ISBLANK($A28),"",VLOOKUP($A28,'Retail Obligations'!$A$1:$G$89,6,FALSE))</f>
        <v/>
      </c>
      <c r="M28" s="9" t="str">
        <f>IF(ISBLANK($A28),"",VLOOKUP($A28,'Retail Obligations'!$A$1:$G$89,7,FALSE))</f>
        <v/>
      </c>
    </row>
    <row r="29" spans="1:13" ht="15" customHeight="1" x14ac:dyDescent="0.2">
      <c r="A29" s="1"/>
      <c r="B29" s="13"/>
      <c r="C29" s="13"/>
      <c r="D29" s="13"/>
      <c r="E29" s="13"/>
      <c r="F29" s="13"/>
      <c r="G29" s="13"/>
      <c r="H29" s="13"/>
      <c r="I29" s="13"/>
      <c r="J29" s="9" t="str">
        <f>IF(ISBLANK($A29),"",VLOOKUP($A29,'Retail Obligations'!$A$1:$G$89,4,FALSE))</f>
        <v/>
      </c>
      <c r="K29" s="9" t="str">
        <f>IF(ISBLANK($A29),"",VLOOKUP($A29,'Retail Obligations'!$A$1:$G$89,5,FALSE))</f>
        <v/>
      </c>
      <c r="L29" s="9" t="str">
        <f>IF(ISBLANK($A29),"",VLOOKUP($A29,'Retail Obligations'!$A$1:$G$89,6,FALSE))</f>
        <v/>
      </c>
      <c r="M29" s="9" t="str">
        <f>IF(ISBLANK($A29),"",VLOOKUP($A29,'Retail Obligations'!$A$1:$G$89,7,FALSE))</f>
        <v/>
      </c>
    </row>
    <row r="30" spans="1:13" ht="15" customHeight="1" x14ac:dyDescent="0.2">
      <c r="A30" s="1"/>
      <c r="B30" s="13"/>
      <c r="C30" s="13"/>
      <c r="D30" s="13"/>
      <c r="E30" s="13"/>
      <c r="F30" s="13"/>
      <c r="G30" s="13"/>
      <c r="H30" s="13"/>
      <c r="I30" s="13"/>
      <c r="J30" s="9" t="str">
        <f>IF(ISBLANK($A30),"",VLOOKUP($A30,'Retail Obligations'!$A$1:$G$89,4,FALSE))</f>
        <v/>
      </c>
      <c r="K30" s="9" t="str">
        <f>IF(ISBLANK($A30),"",VLOOKUP($A30,'Retail Obligations'!$A$1:$G$89,5,FALSE))</f>
        <v/>
      </c>
      <c r="L30" s="9" t="str">
        <f>IF(ISBLANK($A30),"",VLOOKUP($A30,'Retail Obligations'!$A$1:$G$89,6,FALSE))</f>
        <v/>
      </c>
      <c r="M30" s="9" t="str">
        <f>IF(ISBLANK($A30),"",VLOOKUP($A30,'Retail Obligations'!$A$1:$G$89,7,FALSE))</f>
        <v/>
      </c>
    </row>
    <row r="31" spans="1:13" ht="15" customHeight="1" x14ac:dyDescent="0.2">
      <c r="A31" s="1"/>
      <c r="B31" s="13"/>
      <c r="C31" s="13"/>
      <c r="D31" s="13"/>
      <c r="E31" s="13"/>
      <c r="F31" s="13"/>
      <c r="G31" s="13"/>
      <c r="H31" s="13"/>
      <c r="I31" s="13"/>
      <c r="J31" s="9" t="str">
        <f>IF(ISBLANK($A31),"",VLOOKUP($A31,'Retail Obligations'!$A$1:$G$89,4,FALSE))</f>
        <v/>
      </c>
      <c r="K31" s="9" t="str">
        <f>IF(ISBLANK($A31),"",VLOOKUP($A31,'Retail Obligations'!$A$1:$G$89,5,FALSE))</f>
        <v/>
      </c>
      <c r="L31" s="9" t="str">
        <f>IF(ISBLANK($A31),"",VLOOKUP($A31,'Retail Obligations'!$A$1:$G$89,6,FALSE))</f>
        <v/>
      </c>
      <c r="M31" s="9" t="str">
        <f>IF(ISBLANK($A31),"",VLOOKUP($A31,'Retail Obligations'!$A$1:$G$89,7,FALSE))</f>
        <v/>
      </c>
    </row>
    <row r="32" spans="1:13" ht="15" customHeight="1" x14ac:dyDescent="0.2">
      <c r="A32" s="1"/>
      <c r="B32" s="13"/>
      <c r="C32" s="13"/>
      <c r="D32" s="13"/>
      <c r="E32" s="13"/>
      <c r="F32" s="13"/>
      <c r="G32" s="13"/>
      <c r="H32" s="13"/>
      <c r="I32" s="13"/>
      <c r="J32" s="9" t="str">
        <f>IF(ISBLANK($A32),"",VLOOKUP($A32,'Retail Obligations'!$A$1:$G$89,4,FALSE))</f>
        <v/>
      </c>
      <c r="K32" s="9" t="str">
        <f>IF(ISBLANK($A32),"",VLOOKUP($A32,'Retail Obligations'!$A$1:$G$89,5,FALSE))</f>
        <v/>
      </c>
      <c r="L32" s="9" t="str">
        <f>IF(ISBLANK($A32),"",VLOOKUP($A32,'Retail Obligations'!$A$1:$G$89,6,FALSE))</f>
        <v/>
      </c>
      <c r="M32" s="9" t="str">
        <f>IF(ISBLANK($A32),"",VLOOKUP($A32,'Retail Obligations'!$A$1:$G$89,7,FALSE))</f>
        <v/>
      </c>
    </row>
    <row r="33" spans="1:13" ht="15" customHeight="1" x14ac:dyDescent="0.2">
      <c r="A33" s="1"/>
      <c r="B33" s="13"/>
      <c r="C33" s="13"/>
      <c r="D33" s="13"/>
      <c r="E33" s="13"/>
      <c r="F33" s="13"/>
      <c r="G33" s="13"/>
      <c r="H33" s="13"/>
      <c r="I33" s="13"/>
      <c r="J33" s="9" t="str">
        <f>IF(ISBLANK($A33),"",VLOOKUP($A33,'Retail Obligations'!$A$1:$G$89,4,FALSE))</f>
        <v/>
      </c>
      <c r="K33" s="9" t="str">
        <f>IF(ISBLANK($A33),"",VLOOKUP($A33,'Retail Obligations'!$A$1:$G$89,5,FALSE))</f>
        <v/>
      </c>
      <c r="L33" s="9" t="str">
        <f>IF(ISBLANK($A33),"",VLOOKUP($A33,'Retail Obligations'!$A$1:$G$89,6,FALSE))</f>
        <v/>
      </c>
      <c r="M33" s="9" t="str">
        <f>IF(ISBLANK($A33),"",VLOOKUP($A33,'Retail Obligations'!$A$1:$G$89,7,FALSE))</f>
        <v/>
      </c>
    </row>
    <row r="34" spans="1:13" ht="15" customHeight="1" x14ac:dyDescent="0.2">
      <c r="A34" s="1"/>
      <c r="B34" s="13"/>
      <c r="C34" s="13"/>
      <c r="D34" s="13"/>
      <c r="E34" s="13"/>
      <c r="F34" s="13"/>
      <c r="G34" s="13"/>
      <c r="H34" s="13"/>
      <c r="I34" s="13"/>
      <c r="J34" s="9" t="str">
        <f>IF(ISBLANK($A34),"",VLOOKUP($A34,'Retail Obligations'!$A$1:$G$89,4,FALSE))</f>
        <v/>
      </c>
      <c r="K34" s="9" t="str">
        <f>IF(ISBLANK($A34),"",VLOOKUP($A34,'Retail Obligations'!$A$1:$G$89,5,FALSE))</f>
        <v/>
      </c>
      <c r="L34" s="9" t="str">
        <f>IF(ISBLANK($A34),"",VLOOKUP($A34,'Retail Obligations'!$A$1:$G$89,6,FALSE))</f>
        <v/>
      </c>
      <c r="M34" s="9" t="str">
        <f>IF(ISBLANK($A34),"",VLOOKUP($A34,'Retail Obligations'!$A$1:$G$89,7,FALSE))</f>
        <v/>
      </c>
    </row>
    <row r="35" spans="1:13" ht="15" customHeight="1" x14ac:dyDescent="0.2">
      <c r="A35" s="1"/>
      <c r="B35" s="13"/>
      <c r="C35" s="13"/>
      <c r="D35" s="13"/>
      <c r="E35" s="13"/>
      <c r="F35" s="13"/>
      <c r="G35" s="13"/>
      <c r="H35" s="13"/>
      <c r="I35" s="13"/>
      <c r="J35" s="9" t="str">
        <f>IF(ISBLANK($A35),"",VLOOKUP($A35,'Retail Obligations'!$A$1:$G$89,4,FALSE))</f>
        <v/>
      </c>
      <c r="K35" s="9" t="str">
        <f>IF(ISBLANK($A35),"",VLOOKUP($A35,'Retail Obligations'!$A$1:$G$89,5,FALSE))</f>
        <v/>
      </c>
      <c r="L35" s="9" t="str">
        <f>IF(ISBLANK($A35),"",VLOOKUP($A35,'Retail Obligations'!$A$1:$G$89,6,FALSE))</f>
        <v/>
      </c>
      <c r="M35" s="9" t="str">
        <f>IF(ISBLANK($A35),"",VLOOKUP($A35,'Retail Obligations'!$A$1:$G$89,7,FALSE))</f>
        <v/>
      </c>
    </row>
    <row r="36" spans="1:13" ht="15" customHeight="1" x14ac:dyDescent="0.2">
      <c r="A36" s="1"/>
      <c r="B36" s="13"/>
      <c r="C36" s="13"/>
      <c r="D36" s="13"/>
      <c r="E36" s="13"/>
      <c r="F36" s="13"/>
      <c r="G36" s="13"/>
      <c r="H36" s="13"/>
      <c r="I36" s="13"/>
      <c r="J36" s="9" t="str">
        <f>IF(ISBLANK($A36),"",VLOOKUP($A36,'Retail Obligations'!$A$1:$G$89,4,FALSE))</f>
        <v/>
      </c>
      <c r="K36" s="9" t="str">
        <f>IF(ISBLANK($A36),"",VLOOKUP($A36,'Retail Obligations'!$A$1:$G$89,5,FALSE))</f>
        <v/>
      </c>
      <c r="L36" s="9" t="str">
        <f>IF(ISBLANK($A36),"",VLOOKUP($A36,'Retail Obligations'!$A$1:$G$89,6,FALSE))</f>
        <v/>
      </c>
      <c r="M36" s="9" t="str">
        <f>IF(ISBLANK($A36),"",VLOOKUP($A36,'Retail Obligations'!$A$1:$G$89,7,FALSE))</f>
        <v/>
      </c>
    </row>
    <row r="37" spans="1:13" ht="15" customHeight="1" x14ac:dyDescent="0.2">
      <c r="A37" s="1"/>
      <c r="B37" s="13"/>
      <c r="C37" s="13"/>
      <c r="D37" s="13"/>
      <c r="E37" s="13"/>
      <c r="F37" s="13"/>
      <c r="G37" s="13"/>
      <c r="H37" s="13"/>
      <c r="I37" s="13"/>
      <c r="J37" s="9" t="str">
        <f>IF(ISBLANK($A37),"",VLOOKUP($A37,'Retail Obligations'!$A$1:$G$89,4,FALSE))</f>
        <v/>
      </c>
      <c r="K37" s="9" t="str">
        <f>IF(ISBLANK($A37),"",VLOOKUP($A37,'Retail Obligations'!$A$1:$G$89,5,FALSE))</f>
        <v/>
      </c>
      <c r="L37" s="9" t="str">
        <f>IF(ISBLANK($A37),"",VLOOKUP($A37,'Retail Obligations'!$A$1:$G$89,6,FALSE))</f>
        <v/>
      </c>
      <c r="M37" s="9" t="str">
        <f>IF(ISBLANK($A37),"",VLOOKUP($A37,'Retail Obligations'!$A$1:$G$89,7,FALSE))</f>
        <v/>
      </c>
    </row>
    <row r="38" spans="1:13" ht="15" customHeight="1" x14ac:dyDescent="0.2">
      <c r="A38" s="1"/>
      <c r="B38" s="13"/>
      <c r="C38" s="13"/>
      <c r="D38" s="13"/>
      <c r="E38" s="13"/>
      <c r="F38" s="13"/>
      <c r="G38" s="13"/>
      <c r="H38" s="13"/>
      <c r="I38" s="13"/>
      <c r="J38" s="9" t="str">
        <f>IF(ISBLANK($A38),"",VLOOKUP($A38,'Retail Obligations'!$A$1:$G$89,4,FALSE))</f>
        <v/>
      </c>
      <c r="K38" s="9" t="str">
        <f>IF(ISBLANK($A38),"",VLOOKUP($A38,'Retail Obligations'!$A$1:$G$89,5,FALSE))</f>
        <v/>
      </c>
      <c r="L38" s="9" t="str">
        <f>IF(ISBLANK($A38),"",VLOOKUP($A38,'Retail Obligations'!$A$1:$G$89,6,FALSE))</f>
        <v/>
      </c>
      <c r="M38" s="9" t="str">
        <f>IF(ISBLANK($A38),"",VLOOKUP($A38,'Retail Obligations'!$A$1:$G$89,7,FALSE))</f>
        <v/>
      </c>
    </row>
    <row r="39" spans="1:13" ht="15" customHeight="1" x14ac:dyDescent="0.2">
      <c r="A39" s="1"/>
      <c r="B39" s="13"/>
      <c r="C39" s="13"/>
      <c r="D39" s="13"/>
      <c r="E39" s="13"/>
      <c r="F39" s="13"/>
      <c r="G39" s="13"/>
      <c r="H39" s="13"/>
      <c r="I39" s="13"/>
      <c r="J39" s="9" t="str">
        <f>IF(ISBLANK($A39),"",VLOOKUP($A39,'Retail Obligations'!$A$1:$G$89,4,FALSE))</f>
        <v/>
      </c>
      <c r="K39" s="9" t="str">
        <f>IF(ISBLANK($A39),"",VLOOKUP($A39,'Retail Obligations'!$A$1:$G$89,5,FALSE))</f>
        <v/>
      </c>
      <c r="L39" s="9" t="str">
        <f>IF(ISBLANK($A39),"",VLOOKUP($A39,'Retail Obligations'!$A$1:$G$89,6,FALSE))</f>
        <v/>
      </c>
      <c r="M39" s="9" t="str">
        <f>IF(ISBLANK($A39),"",VLOOKUP($A39,'Retail Obligations'!$A$1:$G$89,7,FALSE))</f>
        <v/>
      </c>
    </row>
    <row r="40" spans="1:13" ht="15" customHeight="1" x14ac:dyDescent="0.2">
      <c r="A40" s="1"/>
      <c r="B40" s="13"/>
      <c r="C40" s="13"/>
      <c r="D40" s="13"/>
      <c r="E40" s="13"/>
      <c r="F40" s="13"/>
      <c r="G40" s="13"/>
      <c r="H40" s="13"/>
      <c r="I40" s="13"/>
      <c r="J40" s="9" t="str">
        <f>IF(ISBLANK($A40),"",VLOOKUP($A40,'Retail Obligations'!$A$1:$G$89,4,FALSE))</f>
        <v/>
      </c>
      <c r="K40" s="9" t="str">
        <f>IF(ISBLANK($A40),"",VLOOKUP($A40,'Retail Obligations'!$A$1:$G$89,5,FALSE))</f>
        <v/>
      </c>
      <c r="L40" s="9" t="str">
        <f>IF(ISBLANK($A40),"",VLOOKUP($A40,'Retail Obligations'!$A$1:$G$89,6,FALSE))</f>
        <v/>
      </c>
      <c r="M40" s="9" t="str">
        <f>IF(ISBLANK($A40),"",VLOOKUP($A40,'Retail Obligations'!$A$1:$G$89,7,FALSE))</f>
        <v/>
      </c>
    </row>
    <row r="41" spans="1:13" ht="15" customHeight="1" x14ac:dyDescent="0.2">
      <c r="A41" s="1"/>
      <c r="B41" s="13"/>
      <c r="C41" s="13"/>
      <c r="D41" s="13"/>
      <c r="E41" s="13"/>
      <c r="F41" s="13"/>
      <c r="G41" s="13"/>
      <c r="H41" s="13"/>
      <c r="I41" s="13"/>
      <c r="J41" s="9" t="str">
        <f>IF(ISBLANK($A41),"",VLOOKUP($A41,'Retail Obligations'!$A$1:$G$89,4,FALSE))</f>
        <v/>
      </c>
      <c r="K41" s="9" t="str">
        <f>IF(ISBLANK($A41),"",VLOOKUP($A41,'Retail Obligations'!$A$1:$G$89,5,FALSE))</f>
        <v/>
      </c>
      <c r="L41" s="9" t="str">
        <f>IF(ISBLANK($A41),"",VLOOKUP($A41,'Retail Obligations'!$A$1:$G$89,6,FALSE))</f>
        <v/>
      </c>
      <c r="M41" s="9" t="str">
        <f>IF(ISBLANK($A41),"",VLOOKUP($A41,'Retail Obligations'!$A$1:$G$89,7,FALSE))</f>
        <v/>
      </c>
    </row>
    <row r="42" spans="1:13" ht="15" customHeight="1" x14ac:dyDescent="0.2">
      <c r="A42" s="1"/>
      <c r="B42" s="13"/>
      <c r="C42" s="13"/>
      <c r="D42" s="13"/>
      <c r="E42" s="13"/>
      <c r="F42" s="13"/>
      <c r="G42" s="13"/>
      <c r="H42" s="13"/>
      <c r="I42" s="13"/>
      <c r="J42" s="9" t="str">
        <f>IF(ISBLANK($A42),"",VLOOKUP($A42,'Retail Obligations'!$A$1:$G$89,4,FALSE))</f>
        <v/>
      </c>
      <c r="K42" s="9" t="str">
        <f>IF(ISBLANK($A42),"",VLOOKUP($A42,'Retail Obligations'!$A$1:$G$89,5,FALSE))</f>
        <v/>
      </c>
      <c r="L42" s="9" t="str">
        <f>IF(ISBLANK($A42),"",VLOOKUP($A42,'Retail Obligations'!$A$1:$G$89,6,FALSE))</f>
        <v/>
      </c>
      <c r="M42" s="9" t="str">
        <f>IF(ISBLANK($A42),"",VLOOKUP($A42,'Retail Obligations'!$A$1:$G$89,7,FALSE))</f>
        <v/>
      </c>
    </row>
    <row r="43" spans="1:13" ht="15" customHeight="1" x14ac:dyDescent="0.2">
      <c r="A43" s="1"/>
      <c r="B43" s="13"/>
      <c r="C43" s="13"/>
      <c r="D43" s="13"/>
      <c r="E43" s="13"/>
      <c r="F43" s="13"/>
      <c r="G43" s="13"/>
      <c r="H43" s="13"/>
      <c r="I43" s="13"/>
      <c r="J43" s="9" t="str">
        <f>IF(ISBLANK($A43),"",VLOOKUP($A43,'Retail Obligations'!$A$1:$G$89,4,FALSE))</f>
        <v/>
      </c>
      <c r="K43" s="9" t="str">
        <f>IF(ISBLANK($A43),"",VLOOKUP($A43,'Retail Obligations'!$A$1:$G$89,5,FALSE))</f>
        <v/>
      </c>
      <c r="L43" s="9" t="str">
        <f>IF(ISBLANK($A43),"",VLOOKUP($A43,'Retail Obligations'!$A$1:$G$89,6,FALSE))</f>
        <v/>
      </c>
      <c r="M43" s="9" t="str">
        <f>IF(ISBLANK($A43),"",VLOOKUP($A43,'Retail Obligations'!$A$1:$G$89,7,FALSE))</f>
        <v/>
      </c>
    </row>
    <row r="44" spans="1:13" ht="15" customHeight="1" x14ac:dyDescent="0.2">
      <c r="A44" s="1"/>
      <c r="B44" s="13"/>
      <c r="C44" s="13"/>
      <c r="D44" s="13"/>
      <c r="E44" s="13"/>
      <c r="F44" s="13"/>
      <c r="G44" s="13"/>
      <c r="H44" s="13"/>
      <c r="I44" s="13"/>
      <c r="J44" s="9" t="str">
        <f>IF(ISBLANK($A44),"",VLOOKUP($A44,'Retail Obligations'!$A$1:$G$89,4,FALSE))</f>
        <v/>
      </c>
      <c r="K44" s="9" t="str">
        <f>IF(ISBLANK($A44),"",VLOOKUP($A44,'Retail Obligations'!$A$1:$G$89,5,FALSE))</f>
        <v/>
      </c>
      <c r="L44" s="9" t="str">
        <f>IF(ISBLANK($A44),"",VLOOKUP($A44,'Retail Obligations'!$A$1:$G$89,6,FALSE))</f>
        <v/>
      </c>
      <c r="M44" s="9" t="str">
        <f>IF(ISBLANK($A44),"",VLOOKUP($A44,'Retail Obligations'!$A$1:$G$89,7,FALSE))</f>
        <v/>
      </c>
    </row>
    <row r="45" spans="1:13" ht="15" customHeight="1" x14ac:dyDescent="0.2">
      <c r="A45" s="1"/>
      <c r="B45" s="13"/>
      <c r="C45" s="13"/>
      <c r="D45" s="13"/>
      <c r="E45" s="13"/>
      <c r="F45" s="13"/>
      <c r="G45" s="13"/>
      <c r="H45" s="13"/>
      <c r="I45" s="13"/>
      <c r="J45" s="9" t="str">
        <f>IF(ISBLANK($A45),"",VLOOKUP($A45,'Retail Obligations'!$A$1:$G$89,4,FALSE))</f>
        <v/>
      </c>
      <c r="K45" s="9" t="str">
        <f>IF(ISBLANK($A45),"",VLOOKUP($A45,'Retail Obligations'!$A$1:$G$89,5,FALSE))</f>
        <v/>
      </c>
      <c r="L45" s="9" t="str">
        <f>IF(ISBLANK($A45),"",VLOOKUP($A45,'Retail Obligations'!$A$1:$G$89,6,FALSE))</f>
        <v/>
      </c>
      <c r="M45" s="9" t="str">
        <f>IF(ISBLANK($A45),"",VLOOKUP($A45,'Retail Obligations'!$A$1:$G$89,7,FALSE))</f>
        <v/>
      </c>
    </row>
    <row r="46" spans="1:13" ht="15" customHeight="1" x14ac:dyDescent="0.2">
      <c r="A46" s="1"/>
      <c r="B46" s="13"/>
      <c r="C46" s="13"/>
      <c r="D46" s="13"/>
      <c r="E46" s="13"/>
      <c r="F46" s="13"/>
      <c r="G46" s="13"/>
      <c r="H46" s="13"/>
      <c r="I46" s="13"/>
      <c r="J46" s="9" t="str">
        <f>IF(ISBLANK($A46),"",VLOOKUP($A46,'Retail Obligations'!$A$1:$G$89,4,FALSE))</f>
        <v/>
      </c>
      <c r="K46" s="9" t="str">
        <f>IF(ISBLANK($A46),"",VLOOKUP($A46,'Retail Obligations'!$A$1:$G$89,5,FALSE))</f>
        <v/>
      </c>
      <c r="L46" s="9" t="str">
        <f>IF(ISBLANK($A46),"",VLOOKUP($A46,'Retail Obligations'!$A$1:$G$89,6,FALSE))</f>
        <v/>
      </c>
      <c r="M46" s="9" t="str">
        <f>IF(ISBLANK($A46),"",VLOOKUP($A46,'Retail Obligations'!$A$1:$G$89,7,FALSE))</f>
        <v/>
      </c>
    </row>
    <row r="47" spans="1:13" ht="15" customHeight="1" x14ac:dyDescent="0.2">
      <c r="A47" s="1"/>
      <c r="B47" s="13"/>
      <c r="C47" s="13"/>
      <c r="D47" s="13"/>
      <c r="E47" s="13"/>
      <c r="F47" s="13"/>
      <c r="G47" s="13"/>
      <c r="H47" s="13"/>
      <c r="I47" s="13"/>
      <c r="J47" s="9" t="str">
        <f>IF(ISBLANK($A47),"",VLOOKUP($A47,'Retail Obligations'!$A$1:$G$89,4,FALSE))</f>
        <v/>
      </c>
      <c r="K47" s="9" t="str">
        <f>IF(ISBLANK($A47),"",VLOOKUP($A47,'Retail Obligations'!$A$1:$G$89,5,FALSE))</f>
        <v/>
      </c>
      <c r="L47" s="9" t="str">
        <f>IF(ISBLANK($A47),"",VLOOKUP($A47,'Retail Obligations'!$A$1:$G$89,6,FALSE))</f>
        <v/>
      </c>
      <c r="M47" s="9" t="str">
        <f>IF(ISBLANK($A47),"",VLOOKUP($A47,'Retail Obligations'!$A$1:$G$89,7,FALSE))</f>
        <v/>
      </c>
    </row>
    <row r="48" spans="1:13" ht="15" customHeight="1" x14ac:dyDescent="0.2">
      <c r="A48" s="1"/>
      <c r="B48" s="13"/>
      <c r="C48" s="13"/>
      <c r="D48" s="13"/>
      <c r="E48" s="13"/>
      <c r="F48" s="13"/>
      <c r="G48" s="13"/>
      <c r="H48" s="13"/>
      <c r="I48" s="13"/>
      <c r="J48" s="9" t="str">
        <f>IF(ISBLANK($A48),"",VLOOKUP($A48,'Retail Obligations'!$A$1:$G$89,4,FALSE))</f>
        <v/>
      </c>
      <c r="K48" s="9" t="str">
        <f>IF(ISBLANK($A48),"",VLOOKUP($A48,'Retail Obligations'!$A$1:$G$89,5,FALSE))</f>
        <v/>
      </c>
      <c r="L48" s="9" t="str">
        <f>IF(ISBLANK($A48),"",VLOOKUP($A48,'Retail Obligations'!$A$1:$G$89,6,FALSE))</f>
        <v/>
      </c>
      <c r="M48" s="9" t="str">
        <f>IF(ISBLANK($A48),"",VLOOKUP($A48,'Retail Obligations'!$A$1:$G$89,7,FALSE))</f>
        <v/>
      </c>
    </row>
    <row r="49" spans="1:13" ht="15" customHeight="1" x14ac:dyDescent="0.2">
      <c r="A49" s="1"/>
      <c r="B49" s="13"/>
      <c r="C49" s="13"/>
      <c r="D49" s="13"/>
      <c r="E49" s="13"/>
      <c r="F49" s="13"/>
      <c r="G49" s="13"/>
      <c r="H49" s="13"/>
      <c r="I49" s="13"/>
      <c r="J49" s="9" t="str">
        <f>IF(ISBLANK($A49),"",VLOOKUP($A49,'Retail Obligations'!$A$1:$G$89,4,FALSE))</f>
        <v/>
      </c>
      <c r="K49" s="9" t="str">
        <f>IF(ISBLANK($A49),"",VLOOKUP($A49,'Retail Obligations'!$A$1:$G$89,5,FALSE))</f>
        <v/>
      </c>
      <c r="L49" s="9" t="str">
        <f>IF(ISBLANK($A49),"",VLOOKUP($A49,'Retail Obligations'!$A$1:$G$89,6,FALSE))</f>
        <v/>
      </c>
      <c r="M49" s="9" t="str">
        <f>IF(ISBLANK($A49),"",VLOOKUP($A49,'Retail Obligations'!$A$1:$G$89,7,FALSE))</f>
        <v/>
      </c>
    </row>
    <row r="50" spans="1:13" ht="15" customHeight="1" x14ac:dyDescent="0.2">
      <c r="A50" s="1"/>
      <c r="B50" s="13"/>
      <c r="C50" s="13"/>
      <c r="D50" s="13"/>
      <c r="E50" s="13"/>
      <c r="F50" s="13"/>
      <c r="G50" s="13"/>
      <c r="H50" s="13"/>
      <c r="I50" s="13"/>
      <c r="J50" s="9" t="str">
        <f>IF(ISBLANK($A50),"",VLOOKUP($A50,'Retail Obligations'!$A$1:$G$89,4,FALSE))</f>
        <v/>
      </c>
      <c r="K50" s="9" t="str">
        <f>IF(ISBLANK($A50),"",VLOOKUP($A50,'Retail Obligations'!$A$1:$G$89,5,FALSE))</f>
        <v/>
      </c>
      <c r="L50" s="9" t="str">
        <f>IF(ISBLANK($A50),"",VLOOKUP($A50,'Retail Obligations'!$A$1:$G$89,6,FALSE))</f>
        <v/>
      </c>
      <c r="M50" s="9" t="str">
        <f>IF(ISBLANK($A50),"",VLOOKUP($A50,'Retail Obligations'!$A$1:$G$89,7,FALSE))</f>
        <v/>
      </c>
    </row>
    <row r="51" spans="1:13" ht="15" customHeight="1" x14ac:dyDescent="0.2">
      <c r="A51" s="1"/>
      <c r="B51" s="13"/>
      <c r="C51" s="13"/>
      <c r="D51" s="13"/>
      <c r="E51" s="13"/>
      <c r="F51" s="13"/>
      <c r="G51" s="13"/>
      <c r="H51" s="13"/>
      <c r="I51" s="13"/>
      <c r="J51" s="9" t="str">
        <f>IF(ISBLANK($A51),"",VLOOKUP($A51,'Retail Obligations'!$A$1:$G$89,4,FALSE))</f>
        <v/>
      </c>
      <c r="K51" s="9" t="str">
        <f>IF(ISBLANK($A51),"",VLOOKUP($A51,'Retail Obligations'!$A$1:$G$89,5,FALSE))</f>
        <v/>
      </c>
      <c r="L51" s="9" t="str">
        <f>IF(ISBLANK($A51),"",VLOOKUP($A51,'Retail Obligations'!$A$1:$G$89,6,FALSE))</f>
        <v/>
      </c>
      <c r="M51" s="9" t="str">
        <f>IF(ISBLANK($A51),"",VLOOKUP($A51,'Retail Obligations'!$A$1:$G$89,7,FALSE))</f>
        <v/>
      </c>
    </row>
    <row r="52" spans="1:13" ht="15" customHeight="1" x14ac:dyDescent="0.2">
      <c r="A52" s="1"/>
      <c r="B52" s="13"/>
      <c r="C52" s="13"/>
      <c r="D52" s="13"/>
      <c r="E52" s="13"/>
      <c r="F52" s="13"/>
      <c r="G52" s="13"/>
      <c r="H52" s="13"/>
      <c r="I52" s="13"/>
      <c r="J52" s="9" t="str">
        <f>IF(ISBLANK($A52),"",VLOOKUP($A52,'Retail Obligations'!$A$1:$G$89,4,FALSE))</f>
        <v/>
      </c>
      <c r="K52" s="9" t="str">
        <f>IF(ISBLANK($A52),"",VLOOKUP($A52,'Retail Obligations'!$A$1:$G$89,5,FALSE))</f>
        <v/>
      </c>
      <c r="L52" s="9" t="str">
        <f>IF(ISBLANK($A52),"",VLOOKUP($A52,'Retail Obligations'!$A$1:$G$89,6,FALSE))</f>
        <v/>
      </c>
      <c r="M52" s="9" t="str">
        <f>IF(ISBLANK($A52),"",VLOOKUP($A52,'Retail Obligations'!$A$1:$G$89,7,FALSE))</f>
        <v/>
      </c>
    </row>
    <row r="53" spans="1:13" ht="15" customHeight="1" x14ac:dyDescent="0.2">
      <c r="A53" s="1"/>
      <c r="B53" s="13"/>
      <c r="C53" s="13"/>
      <c r="D53" s="13"/>
      <c r="E53" s="13"/>
      <c r="F53" s="13"/>
      <c r="G53" s="13"/>
      <c r="H53" s="13"/>
      <c r="I53" s="13"/>
      <c r="J53" s="9" t="str">
        <f>IF(ISBLANK($A53),"",VLOOKUP($A53,'Retail Obligations'!$A$1:$G$89,4,FALSE))</f>
        <v/>
      </c>
      <c r="K53" s="9" t="str">
        <f>IF(ISBLANK($A53),"",VLOOKUP($A53,'Retail Obligations'!$A$1:$G$89,5,FALSE))</f>
        <v/>
      </c>
      <c r="L53" s="9" t="str">
        <f>IF(ISBLANK($A53),"",VLOOKUP($A53,'Retail Obligations'!$A$1:$G$89,6,FALSE))</f>
        <v/>
      </c>
      <c r="M53" s="9" t="str">
        <f>IF(ISBLANK($A53),"",VLOOKUP($A53,'Retail Obligations'!$A$1:$G$89,7,FALSE))</f>
        <v/>
      </c>
    </row>
    <row r="54" spans="1:13" ht="15" customHeight="1" x14ac:dyDescent="0.2">
      <c r="A54" s="1"/>
      <c r="B54" s="13"/>
      <c r="C54" s="13"/>
      <c r="D54" s="13"/>
      <c r="E54" s="13"/>
      <c r="F54" s="13"/>
      <c r="G54" s="13"/>
      <c r="H54" s="13"/>
      <c r="I54" s="13"/>
      <c r="J54" s="9" t="str">
        <f>IF(ISBLANK($A54),"",VLOOKUP($A54,'Retail Obligations'!$A$1:$G$89,4,FALSE))</f>
        <v/>
      </c>
      <c r="K54" s="9" t="str">
        <f>IF(ISBLANK($A54),"",VLOOKUP($A54,'Retail Obligations'!$A$1:$G$89,5,FALSE))</f>
        <v/>
      </c>
      <c r="L54" s="9" t="str">
        <f>IF(ISBLANK($A54),"",VLOOKUP($A54,'Retail Obligations'!$A$1:$G$89,6,FALSE))</f>
        <v/>
      </c>
      <c r="M54" s="9" t="str">
        <f>IF(ISBLANK($A54),"",VLOOKUP($A54,'Retail Obligations'!$A$1:$G$89,7,FALSE))</f>
        <v/>
      </c>
    </row>
    <row r="55" spans="1:13" ht="15" customHeight="1" x14ac:dyDescent="0.2">
      <c r="A55" s="1"/>
      <c r="B55" s="13"/>
      <c r="C55" s="13"/>
      <c r="D55" s="13"/>
      <c r="E55" s="13"/>
      <c r="F55" s="13"/>
      <c r="G55" s="13"/>
      <c r="H55" s="13"/>
      <c r="I55" s="13"/>
      <c r="J55" s="9" t="str">
        <f>IF(ISBLANK($A55),"",VLOOKUP($A55,'Retail Obligations'!$A$1:$G$89,4,FALSE))</f>
        <v/>
      </c>
      <c r="K55" s="9" t="str">
        <f>IF(ISBLANK($A55),"",VLOOKUP($A55,'Retail Obligations'!$A$1:$G$89,5,FALSE))</f>
        <v/>
      </c>
      <c r="L55" s="9" t="str">
        <f>IF(ISBLANK($A55),"",VLOOKUP($A55,'Retail Obligations'!$A$1:$G$89,6,FALSE))</f>
        <v/>
      </c>
      <c r="M55" s="9" t="str">
        <f>IF(ISBLANK($A55),"",VLOOKUP($A55,'Retail Obligations'!$A$1:$G$89,7,FALSE))</f>
        <v/>
      </c>
    </row>
    <row r="56" spans="1:13" ht="15" customHeight="1" x14ac:dyDescent="0.2">
      <c r="A56" s="1"/>
      <c r="B56" s="13"/>
      <c r="C56" s="13"/>
      <c r="D56" s="13"/>
      <c r="E56" s="13"/>
      <c r="F56" s="13"/>
      <c r="G56" s="13"/>
      <c r="H56" s="13"/>
      <c r="I56" s="13"/>
      <c r="J56" s="9" t="str">
        <f>IF(ISBLANK($A56),"",VLOOKUP($A56,'Retail Obligations'!$A$1:$G$89,4,FALSE))</f>
        <v/>
      </c>
      <c r="K56" s="9" t="str">
        <f>IF(ISBLANK($A56),"",VLOOKUP($A56,'Retail Obligations'!$A$1:$G$89,5,FALSE))</f>
        <v/>
      </c>
      <c r="L56" s="9" t="str">
        <f>IF(ISBLANK($A56),"",VLOOKUP($A56,'Retail Obligations'!$A$1:$G$89,6,FALSE))</f>
        <v/>
      </c>
      <c r="M56" s="9" t="str">
        <f>IF(ISBLANK($A56),"",VLOOKUP($A56,'Retail Obligations'!$A$1:$G$89,7,FALSE))</f>
        <v/>
      </c>
    </row>
    <row r="57" spans="1:13" ht="15" customHeight="1" x14ac:dyDescent="0.2">
      <c r="A57" s="1"/>
      <c r="B57" s="13"/>
      <c r="C57" s="13"/>
      <c r="D57" s="13"/>
      <c r="E57" s="13"/>
      <c r="F57" s="13"/>
      <c r="G57" s="13"/>
      <c r="H57" s="13"/>
      <c r="I57" s="13"/>
      <c r="J57" s="9" t="str">
        <f>IF(ISBLANK($A57),"",VLOOKUP($A57,'Retail Obligations'!$A$1:$G$89,4,FALSE))</f>
        <v/>
      </c>
      <c r="K57" s="9" t="str">
        <f>IF(ISBLANK($A57),"",VLOOKUP($A57,'Retail Obligations'!$A$1:$G$89,5,FALSE))</f>
        <v/>
      </c>
      <c r="L57" s="9" t="str">
        <f>IF(ISBLANK($A57),"",VLOOKUP($A57,'Retail Obligations'!$A$1:$G$89,6,FALSE))</f>
        <v/>
      </c>
      <c r="M57" s="9" t="str">
        <f>IF(ISBLANK($A57),"",VLOOKUP($A57,'Retail Obligations'!$A$1:$G$89,7,FALSE))</f>
        <v/>
      </c>
    </row>
    <row r="58" spans="1:13" ht="15" customHeight="1" x14ac:dyDescent="0.2">
      <c r="A58" s="1"/>
      <c r="B58" s="13"/>
      <c r="C58" s="13"/>
      <c r="D58" s="13"/>
      <c r="E58" s="13"/>
      <c r="F58" s="13"/>
      <c r="G58" s="13"/>
      <c r="H58" s="13"/>
      <c r="I58" s="13"/>
      <c r="J58" s="9" t="str">
        <f>IF(ISBLANK($A58),"",VLOOKUP($A58,'Retail Obligations'!$A$1:$G$89,4,FALSE))</f>
        <v/>
      </c>
      <c r="K58" s="9" t="str">
        <f>IF(ISBLANK($A58),"",VLOOKUP($A58,'Retail Obligations'!$A$1:$G$89,5,FALSE))</f>
        <v/>
      </c>
      <c r="L58" s="9" t="str">
        <f>IF(ISBLANK($A58),"",VLOOKUP($A58,'Retail Obligations'!$A$1:$G$89,6,FALSE))</f>
        <v/>
      </c>
      <c r="M58" s="9" t="str">
        <f>IF(ISBLANK($A58),"",VLOOKUP($A58,'Retail Obligations'!$A$1:$G$89,7,FALSE))</f>
        <v/>
      </c>
    </row>
    <row r="59" spans="1:13" ht="15" customHeight="1" x14ac:dyDescent="0.2">
      <c r="A59" s="1"/>
      <c r="B59" s="13"/>
      <c r="C59" s="13"/>
      <c r="D59" s="13"/>
      <c r="E59" s="13"/>
      <c r="F59" s="13"/>
      <c r="G59" s="13"/>
      <c r="H59" s="13"/>
      <c r="I59" s="13"/>
      <c r="J59" s="9" t="str">
        <f>IF(ISBLANK($A59),"",VLOOKUP($A59,'Retail Obligations'!$A$1:$G$89,4,FALSE))</f>
        <v/>
      </c>
      <c r="K59" s="9" t="str">
        <f>IF(ISBLANK($A59),"",VLOOKUP($A59,'Retail Obligations'!$A$1:$G$89,5,FALSE))</f>
        <v/>
      </c>
      <c r="L59" s="9" t="str">
        <f>IF(ISBLANK($A59),"",VLOOKUP($A59,'Retail Obligations'!$A$1:$G$89,6,FALSE))</f>
        <v/>
      </c>
      <c r="M59" s="9" t="str">
        <f>IF(ISBLANK($A59),"",VLOOKUP($A59,'Retail Obligations'!$A$1:$G$89,7,FALSE))</f>
        <v/>
      </c>
    </row>
    <row r="60" spans="1:13" ht="15" customHeight="1" x14ac:dyDescent="0.2">
      <c r="A60" s="1"/>
      <c r="B60" s="13"/>
      <c r="C60" s="13"/>
      <c r="D60" s="13"/>
      <c r="E60" s="13"/>
      <c r="F60" s="13"/>
      <c r="G60" s="13"/>
      <c r="H60" s="13"/>
      <c r="I60" s="13"/>
      <c r="J60" s="9" t="str">
        <f>IF(ISBLANK($A60),"",VLOOKUP($A60,'Retail Obligations'!$A$1:$G$89,4,FALSE))</f>
        <v/>
      </c>
      <c r="K60" s="9" t="str">
        <f>IF(ISBLANK($A60),"",VLOOKUP($A60,'Retail Obligations'!$A$1:$G$89,5,FALSE))</f>
        <v/>
      </c>
      <c r="L60" s="9" t="str">
        <f>IF(ISBLANK($A60),"",VLOOKUP($A60,'Retail Obligations'!$A$1:$G$89,6,FALSE))</f>
        <v/>
      </c>
      <c r="M60" s="9" t="str">
        <f>IF(ISBLANK($A60),"",VLOOKUP($A60,'Retail Obligations'!$A$1:$G$89,7,FALSE))</f>
        <v/>
      </c>
    </row>
    <row r="61" spans="1:13" ht="15" customHeight="1" x14ac:dyDescent="0.2">
      <c r="A61" s="1"/>
      <c r="B61" s="13"/>
      <c r="C61" s="13"/>
      <c r="D61" s="13"/>
      <c r="E61" s="13"/>
      <c r="F61" s="13"/>
      <c r="G61" s="13"/>
      <c r="H61" s="13"/>
      <c r="I61" s="13"/>
      <c r="J61" s="9" t="str">
        <f>IF(ISBLANK($A61),"",VLOOKUP($A61,'Retail Obligations'!$A$1:$G$89,4,FALSE))</f>
        <v/>
      </c>
      <c r="K61" s="9" t="str">
        <f>IF(ISBLANK($A61),"",VLOOKUP($A61,'Retail Obligations'!$A$1:$G$89,5,FALSE))</f>
        <v/>
      </c>
      <c r="L61" s="9" t="str">
        <f>IF(ISBLANK($A61),"",VLOOKUP($A61,'Retail Obligations'!$A$1:$G$89,6,FALSE))</f>
        <v/>
      </c>
      <c r="M61" s="9" t="str">
        <f>IF(ISBLANK($A61),"",VLOOKUP($A61,'Retail Obligations'!$A$1:$G$89,7,FALSE))</f>
        <v/>
      </c>
    </row>
    <row r="62" spans="1:13" ht="15" customHeight="1" x14ac:dyDescent="0.2">
      <c r="A62" s="1"/>
      <c r="B62" s="13"/>
      <c r="C62" s="13"/>
      <c r="D62" s="13"/>
      <c r="E62" s="13"/>
      <c r="F62" s="13"/>
      <c r="G62" s="13"/>
      <c r="H62" s="13"/>
      <c r="I62" s="13"/>
      <c r="J62" s="9" t="str">
        <f>IF(ISBLANK($A62),"",VLOOKUP($A62,'Retail Obligations'!$A$1:$G$89,4,FALSE))</f>
        <v/>
      </c>
      <c r="K62" s="9" t="str">
        <f>IF(ISBLANK($A62),"",VLOOKUP($A62,'Retail Obligations'!$A$1:$G$89,5,FALSE))</f>
        <v/>
      </c>
      <c r="L62" s="9" t="str">
        <f>IF(ISBLANK($A62),"",VLOOKUP($A62,'Retail Obligations'!$A$1:$G$89,6,FALSE))</f>
        <v/>
      </c>
      <c r="M62" s="9" t="str">
        <f>IF(ISBLANK($A62),"",VLOOKUP($A62,'Retail Obligations'!$A$1:$G$89,7,FALSE))</f>
        <v/>
      </c>
    </row>
    <row r="63" spans="1:13" ht="15" customHeight="1" x14ac:dyDescent="0.2">
      <c r="A63" s="1"/>
      <c r="B63" s="13"/>
      <c r="C63" s="13"/>
      <c r="D63" s="13"/>
      <c r="E63" s="13"/>
      <c r="F63" s="13"/>
      <c r="G63" s="13"/>
      <c r="H63" s="13"/>
      <c r="I63" s="13"/>
      <c r="J63" s="9" t="str">
        <f>IF(ISBLANK($A63),"",VLOOKUP($A63,'Retail Obligations'!$A$1:$G$89,4,FALSE))</f>
        <v/>
      </c>
      <c r="K63" s="9" t="str">
        <f>IF(ISBLANK($A63),"",VLOOKUP($A63,'Retail Obligations'!$A$1:$G$89,5,FALSE))</f>
        <v/>
      </c>
      <c r="L63" s="9" t="str">
        <f>IF(ISBLANK($A63),"",VLOOKUP($A63,'Retail Obligations'!$A$1:$G$89,6,FALSE))</f>
        <v/>
      </c>
      <c r="M63" s="9" t="str">
        <f>IF(ISBLANK($A63),"",VLOOKUP($A63,'Retail Obligations'!$A$1:$G$89,7,FALSE))</f>
        <v/>
      </c>
    </row>
    <row r="64" spans="1:13" ht="15" customHeight="1" x14ac:dyDescent="0.2">
      <c r="A64" s="1"/>
      <c r="B64" s="13"/>
      <c r="C64" s="13"/>
      <c r="D64" s="13"/>
      <c r="E64" s="13"/>
      <c r="F64" s="13"/>
      <c r="G64" s="13"/>
      <c r="H64" s="13"/>
      <c r="I64" s="13"/>
      <c r="J64" s="9" t="str">
        <f>IF(ISBLANK($A64),"",VLOOKUP($A64,'Retail Obligations'!$A$1:$G$89,4,FALSE))</f>
        <v/>
      </c>
      <c r="K64" s="9" t="str">
        <f>IF(ISBLANK($A64),"",VLOOKUP($A64,'Retail Obligations'!$A$1:$G$89,5,FALSE))</f>
        <v/>
      </c>
      <c r="L64" s="9" t="str">
        <f>IF(ISBLANK($A64),"",VLOOKUP($A64,'Retail Obligations'!$A$1:$G$89,6,FALSE))</f>
        <v/>
      </c>
      <c r="M64" s="9" t="str">
        <f>IF(ISBLANK($A64),"",VLOOKUP($A64,'Retail Obligations'!$A$1:$G$89,7,FALSE))</f>
        <v/>
      </c>
    </row>
    <row r="65" spans="1:13" ht="15" customHeight="1" x14ac:dyDescent="0.2">
      <c r="A65" s="1"/>
      <c r="B65" s="13"/>
      <c r="C65" s="13"/>
      <c r="D65" s="13"/>
      <c r="E65" s="13"/>
      <c r="F65" s="13"/>
      <c r="G65" s="13"/>
      <c r="H65" s="13"/>
      <c r="I65" s="13"/>
      <c r="J65" s="9" t="str">
        <f>IF(ISBLANK($A65),"",VLOOKUP($A65,'Retail Obligations'!$A$1:$G$89,4,FALSE))</f>
        <v/>
      </c>
      <c r="K65" s="9" t="str">
        <f>IF(ISBLANK($A65),"",VLOOKUP($A65,'Retail Obligations'!$A$1:$G$89,5,FALSE))</f>
        <v/>
      </c>
      <c r="L65" s="9" t="str">
        <f>IF(ISBLANK($A65),"",VLOOKUP($A65,'Retail Obligations'!$A$1:$G$89,6,FALSE))</f>
        <v/>
      </c>
      <c r="M65" s="9" t="str">
        <f>IF(ISBLANK($A65),"",VLOOKUP($A65,'Retail Obligations'!$A$1:$G$89,7,FALSE))</f>
        <v/>
      </c>
    </row>
    <row r="66" spans="1:13" ht="15" customHeight="1" x14ac:dyDescent="0.2">
      <c r="A66" s="1"/>
      <c r="B66" s="13"/>
      <c r="C66" s="13"/>
      <c r="D66" s="13"/>
      <c r="E66" s="13"/>
      <c r="F66" s="13"/>
      <c r="G66" s="13"/>
      <c r="H66" s="13"/>
      <c r="I66" s="13"/>
      <c r="J66" s="9" t="str">
        <f>IF(ISBLANK($A66),"",VLOOKUP($A66,'Retail Obligations'!$A$1:$G$89,4,FALSE))</f>
        <v/>
      </c>
      <c r="K66" s="9" t="str">
        <f>IF(ISBLANK($A66),"",VLOOKUP($A66,'Retail Obligations'!$A$1:$G$89,5,FALSE))</f>
        <v/>
      </c>
      <c r="L66" s="9" t="str">
        <f>IF(ISBLANK($A66),"",VLOOKUP($A66,'Retail Obligations'!$A$1:$G$89,6,FALSE))</f>
        <v/>
      </c>
      <c r="M66" s="9" t="str">
        <f>IF(ISBLANK($A66),"",VLOOKUP($A66,'Retail Obligations'!$A$1:$G$89,7,FALSE))</f>
        <v/>
      </c>
    </row>
    <row r="67" spans="1:13" ht="15" customHeight="1" x14ac:dyDescent="0.2">
      <c r="A67" s="1"/>
      <c r="B67" s="13"/>
      <c r="C67" s="13"/>
      <c r="D67" s="13"/>
      <c r="E67" s="13"/>
      <c r="F67" s="13"/>
      <c r="G67" s="13"/>
      <c r="H67" s="13"/>
      <c r="I67" s="13"/>
      <c r="J67" s="9" t="str">
        <f>IF(ISBLANK($A67),"",VLOOKUP($A67,'Retail Obligations'!$A$1:$G$89,4,FALSE))</f>
        <v/>
      </c>
      <c r="K67" s="9" t="str">
        <f>IF(ISBLANK($A67),"",VLOOKUP($A67,'Retail Obligations'!$A$1:$G$89,5,FALSE))</f>
        <v/>
      </c>
      <c r="L67" s="9" t="str">
        <f>IF(ISBLANK($A67),"",VLOOKUP($A67,'Retail Obligations'!$A$1:$G$89,6,FALSE))</f>
        <v/>
      </c>
      <c r="M67" s="9" t="str">
        <f>IF(ISBLANK($A67),"",VLOOKUP($A67,'Retail Obligations'!$A$1:$G$89,7,FALSE))</f>
        <v/>
      </c>
    </row>
    <row r="68" spans="1:13" ht="15" customHeight="1" x14ac:dyDescent="0.2">
      <c r="A68" s="1"/>
      <c r="B68" s="13"/>
      <c r="C68" s="13"/>
      <c r="D68" s="13"/>
      <c r="E68" s="13"/>
      <c r="F68" s="13"/>
      <c r="G68" s="13"/>
      <c r="H68" s="13"/>
      <c r="I68" s="13"/>
      <c r="J68" s="9" t="str">
        <f>IF(ISBLANK($A68),"",VLOOKUP($A68,'Retail Obligations'!$A$1:$G$89,4,FALSE))</f>
        <v/>
      </c>
      <c r="K68" s="9" t="str">
        <f>IF(ISBLANK($A68),"",VLOOKUP($A68,'Retail Obligations'!$A$1:$G$89,5,FALSE))</f>
        <v/>
      </c>
      <c r="L68" s="9" t="str">
        <f>IF(ISBLANK($A68),"",VLOOKUP($A68,'Retail Obligations'!$A$1:$G$89,6,FALSE))</f>
        <v/>
      </c>
      <c r="M68" s="9" t="str">
        <f>IF(ISBLANK($A68),"",VLOOKUP($A68,'Retail Obligations'!$A$1:$G$89,7,FALSE))</f>
        <v/>
      </c>
    </row>
    <row r="69" spans="1:13" ht="15" customHeight="1" x14ac:dyDescent="0.2">
      <c r="A69" s="1"/>
      <c r="B69" s="13"/>
      <c r="C69" s="13"/>
      <c r="D69" s="13"/>
      <c r="E69" s="13"/>
      <c r="F69" s="13"/>
      <c r="G69" s="13"/>
      <c r="H69" s="13"/>
      <c r="I69" s="13"/>
      <c r="J69" s="9" t="str">
        <f>IF(ISBLANK($A69),"",VLOOKUP($A69,'Retail Obligations'!$A$1:$G$89,4,FALSE))</f>
        <v/>
      </c>
      <c r="K69" s="9" t="str">
        <f>IF(ISBLANK($A69),"",VLOOKUP($A69,'Retail Obligations'!$A$1:$G$89,5,FALSE))</f>
        <v/>
      </c>
      <c r="L69" s="9" t="str">
        <f>IF(ISBLANK($A69),"",VLOOKUP($A69,'Retail Obligations'!$A$1:$G$89,6,FALSE))</f>
        <v/>
      </c>
      <c r="M69" s="9" t="str">
        <f>IF(ISBLANK($A69),"",VLOOKUP($A69,'Retail Obligations'!$A$1:$G$89,7,FALSE))</f>
        <v/>
      </c>
    </row>
    <row r="70" spans="1:13" ht="15" customHeight="1" x14ac:dyDescent="0.2">
      <c r="A70" s="1"/>
      <c r="B70" s="13"/>
      <c r="C70" s="13"/>
      <c r="D70" s="13"/>
      <c r="E70" s="13"/>
      <c r="F70" s="13"/>
      <c r="G70" s="13"/>
      <c r="H70" s="13"/>
      <c r="I70" s="13"/>
      <c r="J70" s="9" t="str">
        <f>IF(ISBLANK($A70),"",VLOOKUP($A70,'Retail Obligations'!$A$1:$G$89,4,FALSE))</f>
        <v/>
      </c>
      <c r="K70" s="9" t="str">
        <f>IF(ISBLANK($A70),"",VLOOKUP($A70,'Retail Obligations'!$A$1:$G$89,5,FALSE))</f>
        <v/>
      </c>
      <c r="L70" s="9" t="str">
        <f>IF(ISBLANK($A70),"",VLOOKUP($A70,'Retail Obligations'!$A$1:$G$89,6,FALSE))</f>
        <v/>
      </c>
      <c r="M70" s="9" t="str">
        <f>IF(ISBLANK($A70),"",VLOOKUP($A70,'Retail Obligations'!$A$1:$G$89,7,FALSE))</f>
        <v/>
      </c>
    </row>
    <row r="71" spans="1:13" ht="15" customHeight="1" x14ac:dyDescent="0.2">
      <c r="A71" s="1"/>
      <c r="B71" s="13"/>
      <c r="C71" s="13"/>
      <c r="D71" s="13"/>
      <c r="E71" s="13"/>
      <c r="F71" s="13"/>
      <c r="G71" s="13"/>
      <c r="H71" s="13"/>
      <c r="I71" s="13"/>
      <c r="J71" s="9" t="str">
        <f>IF(ISBLANK($A71),"",VLOOKUP($A71,'Retail Obligations'!$A$1:$G$89,4,FALSE))</f>
        <v/>
      </c>
      <c r="K71" s="9" t="str">
        <f>IF(ISBLANK($A71),"",VLOOKUP($A71,'Retail Obligations'!$A$1:$G$89,5,FALSE))</f>
        <v/>
      </c>
      <c r="L71" s="9" t="str">
        <f>IF(ISBLANK($A71),"",VLOOKUP($A71,'Retail Obligations'!$A$1:$G$89,6,FALSE))</f>
        <v/>
      </c>
      <c r="M71" s="9" t="str">
        <f>IF(ISBLANK($A71),"",VLOOKUP($A71,'Retail Obligations'!$A$1:$G$89,7,FALSE))</f>
        <v/>
      </c>
    </row>
    <row r="72" spans="1:13" ht="15" customHeight="1" x14ac:dyDescent="0.2">
      <c r="A72" s="1"/>
      <c r="B72" s="13"/>
      <c r="C72" s="13"/>
      <c r="D72" s="13"/>
      <c r="E72" s="13"/>
      <c r="F72" s="13"/>
      <c r="G72" s="13"/>
      <c r="H72" s="13"/>
      <c r="I72" s="13"/>
      <c r="J72" s="9" t="str">
        <f>IF(ISBLANK($A72),"",VLOOKUP($A72,'Retail Obligations'!$A$1:$G$89,4,FALSE))</f>
        <v/>
      </c>
      <c r="K72" s="9" t="str">
        <f>IF(ISBLANK($A72),"",VLOOKUP($A72,'Retail Obligations'!$A$1:$G$89,5,FALSE))</f>
        <v/>
      </c>
      <c r="L72" s="9" t="str">
        <f>IF(ISBLANK($A72),"",VLOOKUP($A72,'Retail Obligations'!$A$1:$G$89,6,FALSE))</f>
        <v/>
      </c>
      <c r="M72" s="9" t="str">
        <f>IF(ISBLANK($A72),"",VLOOKUP($A72,'Retail Obligations'!$A$1:$G$89,7,FALSE))</f>
        <v/>
      </c>
    </row>
    <row r="73" spans="1:13" ht="15" customHeight="1" x14ac:dyDescent="0.2">
      <c r="A73" s="1"/>
      <c r="B73" s="13"/>
      <c r="C73" s="13"/>
      <c r="D73" s="13"/>
      <c r="E73" s="13"/>
      <c r="F73" s="13"/>
      <c r="G73" s="13"/>
      <c r="H73" s="13"/>
      <c r="I73" s="13"/>
      <c r="J73" s="9" t="str">
        <f>IF(ISBLANK($A73),"",VLOOKUP($A73,'Retail Obligations'!$A$1:$G$89,4,FALSE))</f>
        <v/>
      </c>
      <c r="K73" s="9" t="str">
        <f>IF(ISBLANK($A73),"",VLOOKUP($A73,'Retail Obligations'!$A$1:$G$89,5,FALSE))</f>
        <v/>
      </c>
      <c r="L73" s="9" t="str">
        <f>IF(ISBLANK($A73),"",VLOOKUP($A73,'Retail Obligations'!$A$1:$G$89,6,FALSE))</f>
        <v/>
      </c>
      <c r="M73" s="9" t="str">
        <f>IF(ISBLANK($A73),"",VLOOKUP($A73,'Retail Obligations'!$A$1:$G$89,7,FALSE))</f>
        <v/>
      </c>
    </row>
    <row r="74" spans="1:13" ht="15" customHeight="1" x14ac:dyDescent="0.2">
      <c r="A74" s="1"/>
      <c r="B74" s="13"/>
      <c r="C74" s="13"/>
      <c r="D74" s="13"/>
      <c r="E74" s="13"/>
      <c r="F74" s="13"/>
      <c r="G74" s="13"/>
      <c r="H74" s="13"/>
      <c r="I74" s="13"/>
      <c r="J74" s="9" t="str">
        <f>IF(ISBLANK($A74),"",VLOOKUP($A74,'Retail Obligations'!$A$1:$G$89,4,FALSE))</f>
        <v/>
      </c>
      <c r="K74" s="9" t="str">
        <f>IF(ISBLANK($A74),"",VLOOKUP($A74,'Retail Obligations'!$A$1:$G$89,5,FALSE))</f>
        <v/>
      </c>
      <c r="L74" s="9" t="str">
        <f>IF(ISBLANK($A74),"",VLOOKUP($A74,'Retail Obligations'!$A$1:$G$89,6,FALSE))</f>
        <v/>
      </c>
      <c r="M74" s="9" t="str">
        <f>IF(ISBLANK($A74),"",VLOOKUP($A74,'Retail Obligations'!$A$1:$G$89,7,FALSE))</f>
        <v/>
      </c>
    </row>
    <row r="75" spans="1:13" ht="15" customHeight="1" x14ac:dyDescent="0.2">
      <c r="A75" s="1"/>
      <c r="B75" s="13"/>
      <c r="C75" s="13"/>
      <c r="D75" s="13"/>
      <c r="E75" s="13"/>
      <c r="F75" s="13"/>
      <c r="G75" s="13"/>
      <c r="H75" s="13"/>
      <c r="I75" s="13"/>
      <c r="J75" s="9" t="str">
        <f>IF(ISBLANK($A75),"",VLOOKUP($A75,'Retail Obligations'!$A$1:$G$89,4,FALSE))</f>
        <v/>
      </c>
      <c r="K75" s="9" t="str">
        <f>IF(ISBLANK($A75),"",VLOOKUP($A75,'Retail Obligations'!$A$1:$G$89,5,FALSE))</f>
        <v/>
      </c>
      <c r="L75" s="9" t="str">
        <f>IF(ISBLANK($A75),"",VLOOKUP($A75,'Retail Obligations'!$A$1:$G$89,6,FALSE))</f>
        <v/>
      </c>
      <c r="M75" s="9" t="str">
        <f>IF(ISBLANK($A75),"",VLOOKUP($A75,'Retail Obligations'!$A$1:$G$89,7,FALSE))</f>
        <v/>
      </c>
    </row>
    <row r="76" spans="1:13" ht="15" customHeight="1" x14ac:dyDescent="0.2">
      <c r="A76" s="1"/>
      <c r="B76" s="13"/>
      <c r="C76" s="13"/>
      <c r="D76" s="13"/>
      <c r="E76" s="13"/>
      <c r="F76" s="13"/>
      <c r="G76" s="13"/>
      <c r="H76" s="13"/>
      <c r="I76" s="13"/>
      <c r="J76" s="9" t="str">
        <f>IF(ISBLANK($A76),"",VLOOKUP($A76,'Retail Obligations'!$A$1:$G$89,4,FALSE))</f>
        <v/>
      </c>
      <c r="K76" s="9" t="str">
        <f>IF(ISBLANK($A76),"",VLOOKUP($A76,'Retail Obligations'!$A$1:$G$89,5,FALSE))</f>
        <v/>
      </c>
      <c r="L76" s="9" t="str">
        <f>IF(ISBLANK($A76),"",VLOOKUP($A76,'Retail Obligations'!$A$1:$G$89,6,FALSE))</f>
        <v/>
      </c>
      <c r="M76" s="9" t="str">
        <f>IF(ISBLANK($A76),"",VLOOKUP($A76,'Retail Obligations'!$A$1:$G$89,7,FALSE))</f>
        <v/>
      </c>
    </row>
    <row r="77" spans="1:13" ht="15" customHeight="1" x14ac:dyDescent="0.2">
      <c r="A77" s="1"/>
      <c r="B77" s="13"/>
      <c r="C77" s="13"/>
      <c r="D77" s="13"/>
      <c r="E77" s="13"/>
      <c r="F77" s="13"/>
      <c r="G77" s="13"/>
      <c r="H77" s="13"/>
      <c r="I77" s="13"/>
      <c r="J77" s="9" t="str">
        <f>IF(ISBLANK($A77),"",VLOOKUP($A77,'Retail Obligations'!$A$1:$G$89,4,FALSE))</f>
        <v/>
      </c>
      <c r="K77" s="9" t="str">
        <f>IF(ISBLANK($A77),"",VLOOKUP($A77,'Retail Obligations'!$A$1:$G$89,5,FALSE))</f>
        <v/>
      </c>
      <c r="L77" s="9" t="str">
        <f>IF(ISBLANK($A77),"",VLOOKUP($A77,'Retail Obligations'!$A$1:$G$89,6,FALSE))</f>
        <v/>
      </c>
      <c r="M77" s="9" t="str">
        <f>IF(ISBLANK($A77),"",VLOOKUP($A77,'Retail Obligations'!$A$1:$G$89,7,FALSE))</f>
        <v/>
      </c>
    </row>
    <row r="78" spans="1:13" ht="15" customHeight="1" x14ac:dyDescent="0.2">
      <c r="A78" s="1"/>
      <c r="B78" s="13"/>
      <c r="C78" s="13"/>
      <c r="D78" s="13"/>
      <c r="E78" s="13"/>
      <c r="F78" s="13"/>
      <c r="G78" s="13"/>
      <c r="H78" s="13"/>
      <c r="I78" s="13"/>
      <c r="J78" s="9" t="str">
        <f>IF(ISBLANK($A78),"",VLOOKUP($A78,'Retail Obligations'!$A$1:$G$89,4,FALSE))</f>
        <v/>
      </c>
      <c r="K78" s="9" t="str">
        <f>IF(ISBLANK($A78),"",VLOOKUP($A78,'Retail Obligations'!$A$1:$G$89,5,FALSE))</f>
        <v/>
      </c>
      <c r="L78" s="9" t="str">
        <f>IF(ISBLANK($A78),"",VLOOKUP($A78,'Retail Obligations'!$A$1:$G$89,6,FALSE))</f>
        <v/>
      </c>
      <c r="M78" s="9" t="str">
        <f>IF(ISBLANK($A78),"",VLOOKUP($A78,'Retail Obligations'!$A$1:$G$89,7,FALSE))</f>
        <v/>
      </c>
    </row>
    <row r="79" spans="1:13" ht="15" customHeight="1" x14ac:dyDescent="0.2">
      <c r="A79" s="1"/>
      <c r="B79" s="13"/>
      <c r="C79" s="13"/>
      <c r="D79" s="13"/>
      <c r="E79" s="13"/>
      <c r="F79" s="13"/>
      <c r="G79" s="13"/>
      <c r="H79" s="13"/>
      <c r="I79" s="13"/>
      <c r="J79" s="9" t="str">
        <f>IF(ISBLANK($A79),"",VLOOKUP($A79,'Retail Obligations'!$A$1:$G$89,4,FALSE))</f>
        <v/>
      </c>
      <c r="K79" s="9" t="str">
        <f>IF(ISBLANK($A79),"",VLOOKUP($A79,'Retail Obligations'!$A$1:$G$89,5,FALSE))</f>
        <v/>
      </c>
      <c r="L79" s="9" t="str">
        <f>IF(ISBLANK($A79),"",VLOOKUP($A79,'Retail Obligations'!$A$1:$G$89,6,FALSE))</f>
        <v/>
      </c>
      <c r="M79" s="9" t="str">
        <f>IF(ISBLANK($A79),"",VLOOKUP($A79,'Retail Obligations'!$A$1:$G$89,7,FALSE))</f>
        <v/>
      </c>
    </row>
    <row r="80" spans="1:13" ht="15" customHeight="1" x14ac:dyDescent="0.2">
      <c r="A80" s="1"/>
      <c r="B80" s="13"/>
      <c r="C80" s="13"/>
      <c r="D80" s="13"/>
      <c r="E80" s="13"/>
      <c r="F80" s="13"/>
      <c r="G80" s="13"/>
      <c r="H80" s="13"/>
      <c r="I80" s="13"/>
      <c r="J80" s="9" t="str">
        <f>IF(ISBLANK($A80),"",VLOOKUP($A80,'Retail Obligations'!$A$1:$G$89,4,FALSE))</f>
        <v/>
      </c>
      <c r="K80" s="9" t="str">
        <f>IF(ISBLANK($A80),"",VLOOKUP($A80,'Retail Obligations'!$A$1:$G$89,5,FALSE))</f>
        <v/>
      </c>
      <c r="L80" s="9" t="str">
        <f>IF(ISBLANK($A80),"",VLOOKUP($A80,'Retail Obligations'!$A$1:$G$89,6,FALSE))</f>
        <v/>
      </c>
      <c r="M80" s="9" t="str">
        <f>IF(ISBLANK($A80),"",VLOOKUP($A80,'Retail Obligations'!$A$1:$G$89,7,FALSE))</f>
        <v/>
      </c>
    </row>
    <row r="81" spans="1:13" ht="15" customHeight="1" x14ac:dyDescent="0.2">
      <c r="A81" s="1"/>
      <c r="B81" s="13"/>
      <c r="C81" s="13"/>
      <c r="D81" s="13"/>
      <c r="E81" s="13"/>
      <c r="F81" s="13"/>
      <c r="G81" s="13"/>
      <c r="H81" s="13"/>
      <c r="I81" s="13"/>
      <c r="J81" s="9" t="str">
        <f>IF(ISBLANK($A81),"",VLOOKUP($A81,'Retail Obligations'!$A$1:$G$89,4,FALSE))</f>
        <v/>
      </c>
      <c r="K81" s="9" t="str">
        <f>IF(ISBLANK($A81),"",VLOOKUP($A81,'Retail Obligations'!$A$1:$G$89,5,FALSE))</f>
        <v/>
      </c>
      <c r="L81" s="9" t="str">
        <f>IF(ISBLANK($A81),"",VLOOKUP($A81,'Retail Obligations'!$A$1:$G$89,6,FALSE))</f>
        <v/>
      </c>
      <c r="M81" s="9" t="str">
        <f>IF(ISBLANK($A81),"",VLOOKUP($A81,'Retail Obligations'!$A$1:$G$89,7,FALSE))</f>
        <v/>
      </c>
    </row>
    <row r="82" spans="1:13" ht="15" customHeight="1" x14ac:dyDescent="0.2">
      <c r="A82" s="1"/>
      <c r="B82" s="13"/>
      <c r="C82" s="13"/>
      <c r="D82" s="13"/>
      <c r="E82" s="13"/>
      <c r="F82" s="13"/>
      <c r="G82" s="13"/>
      <c r="H82" s="13"/>
      <c r="I82" s="13"/>
      <c r="J82" s="9" t="str">
        <f>IF(ISBLANK($A82),"",VLOOKUP($A82,'Retail Obligations'!$A$1:$G$89,4,FALSE))</f>
        <v/>
      </c>
      <c r="K82" s="9" t="str">
        <f>IF(ISBLANK($A82),"",VLOOKUP($A82,'Retail Obligations'!$A$1:$G$89,5,FALSE))</f>
        <v/>
      </c>
      <c r="L82" s="9" t="str">
        <f>IF(ISBLANK($A82),"",VLOOKUP($A82,'Retail Obligations'!$A$1:$G$89,6,FALSE))</f>
        <v/>
      </c>
      <c r="M82" s="9" t="str">
        <f>IF(ISBLANK($A82),"",VLOOKUP($A82,'Retail Obligations'!$A$1:$G$89,7,FALSE))</f>
        <v/>
      </c>
    </row>
    <row r="83" spans="1:13" ht="15" customHeight="1" x14ac:dyDescent="0.2">
      <c r="A83" s="1"/>
      <c r="B83" s="13"/>
      <c r="C83" s="13"/>
      <c r="D83" s="13"/>
      <c r="E83" s="13"/>
      <c r="F83" s="13"/>
      <c r="G83" s="13"/>
      <c r="H83" s="13"/>
      <c r="I83" s="13"/>
      <c r="J83" s="9" t="str">
        <f>IF(ISBLANK($A83),"",VLOOKUP($A83,'Retail Obligations'!$A$1:$G$89,4,FALSE))</f>
        <v/>
      </c>
      <c r="K83" s="9" t="str">
        <f>IF(ISBLANK($A83),"",VLOOKUP($A83,'Retail Obligations'!$A$1:$G$89,5,FALSE))</f>
        <v/>
      </c>
      <c r="L83" s="9" t="str">
        <f>IF(ISBLANK($A83),"",VLOOKUP($A83,'Retail Obligations'!$A$1:$G$89,6,FALSE))</f>
        <v/>
      </c>
      <c r="M83" s="9" t="str">
        <f>IF(ISBLANK($A83),"",VLOOKUP($A83,'Retail Obligations'!$A$1:$G$89,7,FALSE))</f>
        <v/>
      </c>
    </row>
    <row r="84" spans="1:13" ht="15" customHeight="1" x14ac:dyDescent="0.2">
      <c r="A84" s="1"/>
      <c r="B84" s="13"/>
      <c r="C84" s="13"/>
      <c r="D84" s="13"/>
      <c r="E84" s="13"/>
      <c r="F84" s="13"/>
      <c r="G84" s="13"/>
      <c r="H84" s="13"/>
      <c r="I84" s="13"/>
      <c r="J84" s="9" t="str">
        <f>IF(ISBLANK($A84),"",VLOOKUP($A84,'Retail Obligations'!$A$1:$G$89,4,FALSE))</f>
        <v/>
      </c>
      <c r="K84" s="9" t="str">
        <f>IF(ISBLANK($A84),"",VLOOKUP($A84,'Retail Obligations'!$A$1:$G$89,5,FALSE))</f>
        <v/>
      </c>
      <c r="L84" s="9" t="str">
        <f>IF(ISBLANK($A84),"",VLOOKUP($A84,'Retail Obligations'!$A$1:$G$89,6,FALSE))</f>
        <v/>
      </c>
      <c r="M84" s="9" t="str">
        <f>IF(ISBLANK($A84),"",VLOOKUP($A84,'Retail Obligations'!$A$1:$G$89,7,FALSE))</f>
        <v/>
      </c>
    </row>
    <row r="85" spans="1:13" ht="15" customHeight="1" x14ac:dyDescent="0.2">
      <c r="A85" s="1"/>
      <c r="B85" s="13"/>
      <c r="C85" s="13"/>
      <c r="D85" s="13"/>
      <c r="E85" s="13"/>
      <c r="F85" s="13"/>
      <c r="G85" s="13"/>
      <c r="H85" s="13"/>
      <c r="I85" s="13"/>
      <c r="J85" s="9" t="str">
        <f>IF(ISBLANK($A85),"",VLOOKUP($A85,'Retail Obligations'!$A$1:$G$89,4,FALSE))</f>
        <v/>
      </c>
      <c r="K85" s="9" t="str">
        <f>IF(ISBLANK($A85),"",VLOOKUP($A85,'Retail Obligations'!$A$1:$G$89,5,FALSE))</f>
        <v/>
      </c>
      <c r="L85" s="9" t="str">
        <f>IF(ISBLANK($A85),"",VLOOKUP($A85,'Retail Obligations'!$A$1:$G$89,6,FALSE))</f>
        <v/>
      </c>
      <c r="M85" s="9" t="str">
        <f>IF(ISBLANK($A85),"",VLOOKUP($A85,'Retail Obligations'!$A$1:$G$89,7,FALSE))</f>
        <v/>
      </c>
    </row>
    <row r="86" spans="1:13" ht="15" customHeight="1" x14ac:dyDescent="0.2">
      <c r="A86" s="1"/>
      <c r="B86" s="13"/>
      <c r="C86" s="13"/>
      <c r="D86" s="13"/>
      <c r="E86" s="13"/>
      <c r="F86" s="13"/>
      <c r="G86" s="13"/>
      <c r="H86" s="13"/>
      <c r="I86" s="13"/>
      <c r="J86" s="9" t="str">
        <f>IF(ISBLANK($A86),"",VLOOKUP($A86,'Retail Obligations'!$A$1:$G$89,4,FALSE))</f>
        <v/>
      </c>
      <c r="K86" s="9" t="str">
        <f>IF(ISBLANK($A86),"",VLOOKUP($A86,'Retail Obligations'!$A$1:$G$89,5,FALSE))</f>
        <v/>
      </c>
      <c r="L86" s="9" t="str">
        <f>IF(ISBLANK($A86),"",VLOOKUP($A86,'Retail Obligations'!$A$1:$G$89,6,FALSE))</f>
        <v/>
      </c>
      <c r="M86" s="9" t="str">
        <f>IF(ISBLANK($A86),"",VLOOKUP($A86,'Retail Obligations'!$A$1:$G$89,7,FALSE))</f>
        <v/>
      </c>
    </row>
    <row r="87" spans="1:13" ht="15" customHeight="1" x14ac:dyDescent="0.2">
      <c r="A87" s="1"/>
      <c r="B87" s="13"/>
      <c r="C87" s="13"/>
      <c r="D87" s="13"/>
      <c r="E87" s="13"/>
      <c r="F87" s="13"/>
      <c r="G87" s="13"/>
      <c r="H87" s="13"/>
      <c r="I87" s="13"/>
      <c r="J87" s="9" t="str">
        <f>IF(ISBLANK($A87),"",VLOOKUP($A87,'Retail Obligations'!$A$1:$G$89,4,FALSE))</f>
        <v/>
      </c>
      <c r="K87" s="9" t="str">
        <f>IF(ISBLANK($A87),"",VLOOKUP($A87,'Retail Obligations'!$A$1:$G$89,5,FALSE))</f>
        <v/>
      </c>
      <c r="L87" s="9" t="str">
        <f>IF(ISBLANK($A87),"",VLOOKUP($A87,'Retail Obligations'!$A$1:$G$89,6,FALSE))</f>
        <v/>
      </c>
      <c r="M87" s="9" t="str">
        <f>IF(ISBLANK($A87),"",VLOOKUP($A87,'Retail Obligations'!$A$1:$G$89,7,FALSE))</f>
        <v/>
      </c>
    </row>
    <row r="88" spans="1:13" ht="15" customHeight="1" x14ac:dyDescent="0.2">
      <c r="A88" s="1"/>
      <c r="B88" s="13"/>
      <c r="C88" s="13"/>
      <c r="D88" s="13"/>
      <c r="E88" s="13"/>
      <c r="F88" s="13"/>
      <c r="G88" s="13"/>
      <c r="H88" s="13"/>
      <c r="I88" s="13"/>
      <c r="J88" s="9" t="str">
        <f>IF(ISBLANK($A88),"",VLOOKUP($A88,'Retail Obligations'!$A$1:$G$89,4,FALSE))</f>
        <v/>
      </c>
      <c r="K88" s="9" t="str">
        <f>IF(ISBLANK($A88),"",VLOOKUP($A88,'Retail Obligations'!$A$1:$G$89,5,FALSE))</f>
        <v/>
      </c>
      <c r="L88" s="9" t="str">
        <f>IF(ISBLANK($A88),"",VLOOKUP($A88,'Retail Obligations'!$A$1:$G$89,6,FALSE))</f>
        <v/>
      </c>
      <c r="M88" s="9" t="str">
        <f>IF(ISBLANK($A88),"",VLOOKUP($A88,'Retail Obligations'!$A$1:$G$89,7,FALSE))</f>
        <v/>
      </c>
    </row>
    <row r="89" spans="1:13" ht="15" customHeight="1" x14ac:dyDescent="0.2">
      <c r="A89" s="1"/>
      <c r="B89" s="13"/>
      <c r="C89" s="13"/>
      <c r="D89" s="13"/>
      <c r="E89" s="13"/>
      <c r="F89" s="13"/>
      <c r="G89" s="13"/>
      <c r="H89" s="13"/>
      <c r="I89" s="13"/>
      <c r="J89" s="9" t="str">
        <f>IF(ISBLANK($A89),"",VLOOKUP($A89,'Retail Obligations'!$A$1:$G$89,4,FALSE))</f>
        <v/>
      </c>
      <c r="K89" s="9" t="str">
        <f>IF(ISBLANK($A89),"",VLOOKUP($A89,'Retail Obligations'!$A$1:$G$89,5,FALSE))</f>
        <v/>
      </c>
      <c r="L89" s="9" t="str">
        <f>IF(ISBLANK($A89),"",VLOOKUP($A89,'Retail Obligations'!$A$1:$G$89,6,FALSE))</f>
        <v/>
      </c>
      <c r="M89" s="9" t="str">
        <f>IF(ISBLANK($A89),"",VLOOKUP($A89,'Retail Obligations'!$A$1:$G$89,7,FALSE))</f>
        <v/>
      </c>
    </row>
    <row r="90" spans="1:13" ht="15" customHeight="1" x14ac:dyDescent="0.2">
      <c r="A90" s="1"/>
      <c r="B90" s="13"/>
      <c r="C90" s="13"/>
      <c r="D90" s="13"/>
      <c r="E90" s="13"/>
      <c r="F90" s="13"/>
      <c r="G90" s="13"/>
      <c r="H90" s="13"/>
      <c r="I90" s="13"/>
      <c r="J90" s="9" t="str">
        <f>IF(ISBLANK($A90),"",VLOOKUP($A90,'Retail Obligations'!$A$1:$G$89,4,FALSE))</f>
        <v/>
      </c>
      <c r="K90" s="9" t="str">
        <f>IF(ISBLANK($A90),"",VLOOKUP($A90,'Retail Obligations'!$A$1:$G$89,5,FALSE))</f>
        <v/>
      </c>
      <c r="L90" s="9" t="str">
        <f>IF(ISBLANK($A90),"",VLOOKUP($A90,'Retail Obligations'!$A$1:$G$89,6,FALSE))</f>
        <v/>
      </c>
      <c r="M90" s="9" t="str">
        <f>IF(ISBLANK($A90),"",VLOOKUP($A90,'Retail Obligations'!$A$1:$G$89,7,FALSE))</f>
        <v/>
      </c>
    </row>
    <row r="91" spans="1:13" ht="15" customHeight="1" x14ac:dyDescent="0.2">
      <c r="A91" s="1"/>
      <c r="B91" s="13"/>
      <c r="C91" s="13"/>
      <c r="D91" s="13"/>
      <c r="E91" s="13"/>
      <c r="F91" s="13"/>
      <c r="G91" s="13"/>
      <c r="H91" s="13"/>
      <c r="I91" s="13"/>
      <c r="J91" s="9" t="str">
        <f>IF(ISBLANK($A91),"",VLOOKUP($A91,'Retail Obligations'!$A$1:$G$89,4,FALSE))</f>
        <v/>
      </c>
      <c r="K91" s="9" t="str">
        <f>IF(ISBLANK($A91),"",VLOOKUP($A91,'Retail Obligations'!$A$1:$G$89,5,FALSE))</f>
        <v/>
      </c>
      <c r="L91" s="9" t="str">
        <f>IF(ISBLANK($A91),"",VLOOKUP($A91,'Retail Obligations'!$A$1:$G$89,6,FALSE))</f>
        <v/>
      </c>
      <c r="M91" s="9" t="str">
        <f>IF(ISBLANK($A91),"",VLOOKUP($A91,'Retail Obligations'!$A$1:$G$89,7,FALSE))</f>
        <v/>
      </c>
    </row>
    <row r="92" spans="1:13" ht="15" customHeight="1" x14ac:dyDescent="0.2">
      <c r="A92" s="1"/>
      <c r="B92" s="13"/>
      <c r="C92" s="13"/>
      <c r="D92" s="13"/>
      <c r="E92" s="13"/>
      <c r="F92" s="13"/>
      <c r="G92" s="13"/>
      <c r="H92" s="13"/>
      <c r="I92" s="13"/>
      <c r="J92" s="9" t="str">
        <f>IF(ISBLANK($A92),"",VLOOKUP($A92,'Retail Obligations'!$A$1:$G$89,4,FALSE))</f>
        <v/>
      </c>
      <c r="K92" s="9" t="str">
        <f>IF(ISBLANK($A92),"",VLOOKUP($A92,'Retail Obligations'!$A$1:$G$89,5,FALSE))</f>
        <v/>
      </c>
      <c r="L92" s="9" t="str">
        <f>IF(ISBLANK($A92),"",VLOOKUP($A92,'Retail Obligations'!$A$1:$G$89,6,FALSE))</f>
        <v/>
      </c>
      <c r="M92" s="9" t="str">
        <f>IF(ISBLANK($A92),"",VLOOKUP($A92,'Retail Obligations'!$A$1:$G$89,7,FALSE))</f>
        <v/>
      </c>
    </row>
    <row r="93" spans="1:13" ht="15" customHeight="1" x14ac:dyDescent="0.2">
      <c r="A93" s="1"/>
      <c r="B93" s="13"/>
      <c r="C93" s="13"/>
      <c r="D93" s="13"/>
      <c r="E93" s="13"/>
      <c r="F93" s="13"/>
      <c r="G93" s="13"/>
      <c r="H93" s="13"/>
      <c r="I93" s="13"/>
      <c r="J93" s="9" t="str">
        <f>IF(ISBLANK($A93),"",VLOOKUP($A93,'Retail Obligations'!$A$1:$G$89,4,FALSE))</f>
        <v/>
      </c>
      <c r="K93" s="9" t="str">
        <f>IF(ISBLANK($A93),"",VLOOKUP($A93,'Retail Obligations'!$A$1:$G$89,5,FALSE))</f>
        <v/>
      </c>
      <c r="L93" s="9" t="str">
        <f>IF(ISBLANK($A93),"",VLOOKUP($A93,'Retail Obligations'!$A$1:$G$89,6,FALSE))</f>
        <v/>
      </c>
      <c r="M93" s="9" t="str">
        <f>IF(ISBLANK($A93),"",VLOOKUP($A93,'Retail Obligations'!$A$1:$G$89,7,FALSE))</f>
        <v/>
      </c>
    </row>
    <row r="94" spans="1:13" ht="15" customHeight="1" x14ac:dyDescent="0.2">
      <c r="A94" s="1"/>
      <c r="B94" s="13"/>
      <c r="C94" s="13"/>
      <c r="D94" s="13"/>
      <c r="E94" s="13"/>
      <c r="F94" s="13"/>
      <c r="G94" s="13"/>
      <c r="H94" s="13"/>
      <c r="I94" s="13"/>
      <c r="J94" s="9" t="str">
        <f>IF(ISBLANK($A94),"",VLOOKUP($A94,'Retail Obligations'!$A$1:$G$89,4,FALSE))</f>
        <v/>
      </c>
      <c r="K94" s="9" t="str">
        <f>IF(ISBLANK($A94),"",VLOOKUP($A94,'Retail Obligations'!$A$1:$G$89,5,FALSE))</f>
        <v/>
      </c>
      <c r="L94" s="9" t="str">
        <f>IF(ISBLANK($A94),"",VLOOKUP($A94,'Retail Obligations'!$A$1:$G$89,6,FALSE))</f>
        <v/>
      </c>
      <c r="M94" s="9" t="str">
        <f>IF(ISBLANK($A94),"",VLOOKUP($A94,'Retail Obligations'!$A$1:$G$89,7,FALSE))</f>
        <v/>
      </c>
    </row>
    <row r="95" spans="1:13" ht="15" customHeight="1" x14ac:dyDescent="0.2">
      <c r="A95" s="1"/>
      <c r="B95" s="13"/>
      <c r="C95" s="13"/>
      <c r="D95" s="13"/>
      <c r="E95" s="13"/>
      <c r="F95" s="13"/>
      <c r="G95" s="13"/>
      <c r="H95" s="13"/>
      <c r="I95" s="13"/>
      <c r="J95" s="9" t="str">
        <f>IF(ISBLANK($A95),"",VLOOKUP($A95,'Retail Obligations'!$A$1:$G$89,4,FALSE))</f>
        <v/>
      </c>
      <c r="K95" s="9" t="str">
        <f>IF(ISBLANK($A95),"",VLOOKUP($A95,'Retail Obligations'!$A$1:$G$89,5,FALSE))</f>
        <v/>
      </c>
      <c r="L95" s="9" t="str">
        <f>IF(ISBLANK($A95),"",VLOOKUP($A95,'Retail Obligations'!$A$1:$G$89,6,FALSE))</f>
        <v/>
      </c>
      <c r="M95" s="9" t="str">
        <f>IF(ISBLANK($A95),"",VLOOKUP($A95,'Retail Obligations'!$A$1:$G$89,7,FALSE))</f>
        <v/>
      </c>
    </row>
    <row r="96" spans="1:13" ht="15" customHeight="1" x14ac:dyDescent="0.2">
      <c r="A96" s="1"/>
      <c r="B96" s="13"/>
      <c r="C96" s="13"/>
      <c r="D96" s="13"/>
      <c r="E96" s="13"/>
      <c r="F96" s="13"/>
      <c r="G96" s="13"/>
      <c r="H96" s="13"/>
      <c r="I96" s="13"/>
      <c r="J96" s="9" t="str">
        <f>IF(ISBLANK($A96),"",VLOOKUP($A96,'Retail Obligations'!$A$1:$G$89,4,FALSE))</f>
        <v/>
      </c>
      <c r="K96" s="9" t="str">
        <f>IF(ISBLANK($A96),"",VLOOKUP($A96,'Retail Obligations'!$A$1:$G$89,5,FALSE))</f>
        <v/>
      </c>
      <c r="L96" s="9" t="str">
        <f>IF(ISBLANK($A96),"",VLOOKUP($A96,'Retail Obligations'!$A$1:$G$89,6,FALSE))</f>
        <v/>
      </c>
      <c r="M96" s="9" t="str">
        <f>IF(ISBLANK($A96),"",VLOOKUP($A96,'Retail Obligations'!$A$1:$G$89,7,FALSE))</f>
        <v/>
      </c>
    </row>
    <row r="97" spans="1:13" ht="15" customHeight="1" x14ac:dyDescent="0.2">
      <c r="A97" s="1"/>
      <c r="B97" s="13"/>
      <c r="C97" s="13"/>
      <c r="D97" s="13"/>
      <c r="E97" s="13"/>
      <c r="F97" s="13"/>
      <c r="G97" s="13"/>
      <c r="H97" s="13"/>
      <c r="I97" s="13"/>
      <c r="J97" s="9" t="str">
        <f>IF(ISBLANK($A97),"",VLOOKUP($A97,'Retail Obligations'!$A$1:$G$89,4,FALSE))</f>
        <v/>
      </c>
      <c r="K97" s="9" t="str">
        <f>IF(ISBLANK($A97),"",VLOOKUP($A97,'Retail Obligations'!$A$1:$G$89,5,FALSE))</f>
        <v/>
      </c>
      <c r="L97" s="9" t="str">
        <f>IF(ISBLANK($A97),"",VLOOKUP($A97,'Retail Obligations'!$A$1:$G$89,6,FALSE))</f>
        <v/>
      </c>
      <c r="M97" s="9" t="str">
        <f>IF(ISBLANK($A97),"",VLOOKUP($A97,'Retail Obligations'!$A$1:$G$89,7,FALSE))</f>
        <v/>
      </c>
    </row>
    <row r="98" spans="1:13" ht="15" customHeight="1" x14ac:dyDescent="0.2">
      <c r="A98" s="1"/>
      <c r="B98" s="13"/>
      <c r="C98" s="13"/>
      <c r="D98" s="13"/>
      <c r="E98" s="13"/>
      <c r="F98" s="13"/>
      <c r="G98" s="13"/>
      <c r="H98" s="13"/>
      <c r="I98" s="13"/>
      <c r="J98" s="9" t="str">
        <f>IF(ISBLANK($A98),"",VLOOKUP($A98,'Retail Obligations'!$A$1:$G$89,4,FALSE))</f>
        <v/>
      </c>
      <c r="K98" s="9" t="str">
        <f>IF(ISBLANK($A98),"",VLOOKUP($A98,'Retail Obligations'!$A$1:$G$89,5,FALSE))</f>
        <v/>
      </c>
      <c r="L98" s="9" t="str">
        <f>IF(ISBLANK($A98),"",VLOOKUP($A98,'Retail Obligations'!$A$1:$G$89,6,FALSE))</f>
        <v/>
      </c>
      <c r="M98" s="9" t="str">
        <f>IF(ISBLANK($A98),"",VLOOKUP($A98,'Retail Obligations'!$A$1:$G$89,7,FALSE))</f>
        <v/>
      </c>
    </row>
    <row r="99" spans="1:13" ht="15" customHeight="1" x14ac:dyDescent="0.2">
      <c r="A99" s="1"/>
      <c r="B99" s="13"/>
      <c r="C99" s="13"/>
      <c r="D99" s="13"/>
      <c r="E99" s="13"/>
      <c r="F99" s="13"/>
      <c r="G99" s="13"/>
      <c r="H99" s="13"/>
      <c r="I99" s="13"/>
      <c r="J99" s="9" t="str">
        <f>IF(ISBLANK($A99),"",VLOOKUP($A99,'Retail Obligations'!$A$1:$G$89,4,FALSE))</f>
        <v/>
      </c>
      <c r="K99" s="9" t="str">
        <f>IF(ISBLANK($A99),"",VLOOKUP($A99,'Retail Obligations'!$A$1:$G$89,5,FALSE))</f>
        <v/>
      </c>
      <c r="L99" s="9" t="str">
        <f>IF(ISBLANK($A99),"",VLOOKUP($A99,'Retail Obligations'!$A$1:$G$89,6,FALSE))</f>
        <v/>
      </c>
      <c r="M99" s="9" t="str">
        <f>IF(ISBLANK($A99),"",VLOOKUP($A99,'Retail Obligations'!$A$1:$G$89,7,FALSE))</f>
        <v/>
      </c>
    </row>
    <row r="100" spans="1:13" ht="15" customHeight="1" x14ac:dyDescent="0.2">
      <c r="A100" s="1"/>
      <c r="B100" s="13"/>
      <c r="C100" s="13"/>
      <c r="D100" s="13"/>
      <c r="E100" s="13"/>
      <c r="F100" s="13"/>
      <c r="G100" s="13"/>
      <c r="H100" s="13"/>
      <c r="I100" s="13"/>
      <c r="J100" s="9" t="str">
        <f>IF(ISBLANK($A100),"",VLOOKUP($A100,'Retail Obligations'!$A$1:$G$89,4,FALSE))</f>
        <v/>
      </c>
      <c r="K100" s="9" t="str">
        <f>IF(ISBLANK($A100),"",VLOOKUP($A100,'Retail Obligations'!$A$1:$G$89,5,FALSE))</f>
        <v/>
      </c>
      <c r="L100" s="9" t="str">
        <f>IF(ISBLANK($A100),"",VLOOKUP($A100,'Retail Obligations'!$A$1:$G$89,6,FALSE))</f>
        <v/>
      </c>
      <c r="M100" s="9" t="str">
        <f>IF(ISBLANK($A100),"",VLOOKUP($A100,'Retail Obligations'!$A$1:$G$89,7,FALSE))</f>
        <v/>
      </c>
    </row>
    <row r="101" spans="1:13" ht="15" customHeight="1" x14ac:dyDescent="0.2">
      <c r="A101" s="1"/>
      <c r="B101" s="13"/>
      <c r="C101" s="13"/>
      <c r="D101" s="13"/>
      <c r="E101" s="13"/>
      <c r="F101" s="13"/>
      <c r="G101" s="13"/>
      <c r="H101" s="13"/>
      <c r="I101" s="13"/>
      <c r="J101" s="9" t="str">
        <f>IF(ISBLANK($A101),"",VLOOKUP($A101,'Retail Obligations'!$A$1:$G$89,4,FALSE))</f>
        <v/>
      </c>
      <c r="K101" s="9" t="str">
        <f>IF(ISBLANK($A101),"",VLOOKUP($A101,'Retail Obligations'!$A$1:$G$89,5,FALSE))</f>
        <v/>
      </c>
      <c r="L101" s="9" t="str">
        <f>IF(ISBLANK($A101),"",VLOOKUP($A101,'Retail Obligations'!$A$1:$G$89,6,FALSE))</f>
        <v/>
      </c>
      <c r="M101" s="9" t="str">
        <f>IF(ISBLANK($A101),"",VLOOKUP($A101,'Retail Obligations'!$A$1:$G$89,7,FALSE))</f>
        <v/>
      </c>
    </row>
    <row r="102" spans="1:13" ht="15" customHeight="1" x14ac:dyDescent="0.2">
      <c r="A102" s="1"/>
      <c r="B102" s="13"/>
      <c r="C102" s="13"/>
      <c r="D102" s="13"/>
      <c r="E102" s="13"/>
      <c r="F102" s="13"/>
      <c r="G102" s="13"/>
      <c r="H102" s="13"/>
      <c r="I102" s="13"/>
      <c r="J102" s="9" t="str">
        <f>IF(ISBLANK($A102),"",VLOOKUP($A102,'Retail Obligations'!$A$1:$G$89,4,FALSE))</f>
        <v/>
      </c>
      <c r="K102" s="9" t="str">
        <f>IF(ISBLANK($A102),"",VLOOKUP($A102,'Retail Obligations'!$A$1:$G$89,5,FALSE))</f>
        <v/>
      </c>
      <c r="L102" s="9" t="str">
        <f>IF(ISBLANK($A102),"",VLOOKUP($A102,'Retail Obligations'!$A$1:$G$89,6,FALSE))</f>
        <v/>
      </c>
      <c r="M102" s="9" t="str">
        <f>IF(ISBLANK($A102),"",VLOOKUP($A102,'Retail Obligations'!$A$1:$G$89,7,FALSE))</f>
        <v/>
      </c>
    </row>
    <row r="103" spans="1:13" ht="15" customHeight="1" x14ac:dyDescent="0.2">
      <c r="A103" s="1"/>
      <c r="B103" s="13"/>
      <c r="C103" s="13"/>
      <c r="D103" s="13"/>
      <c r="E103" s="13"/>
      <c r="F103" s="13"/>
      <c r="G103" s="13"/>
      <c r="H103" s="13"/>
      <c r="I103" s="13"/>
      <c r="J103" s="9" t="str">
        <f>IF(ISBLANK($A103),"",VLOOKUP($A103,'Retail Obligations'!$A$1:$G$89,4,FALSE))</f>
        <v/>
      </c>
      <c r="K103" s="9" t="str">
        <f>IF(ISBLANK($A103),"",VLOOKUP($A103,'Retail Obligations'!$A$1:$G$89,5,FALSE))</f>
        <v/>
      </c>
      <c r="L103" s="9" t="str">
        <f>IF(ISBLANK($A103),"",VLOOKUP($A103,'Retail Obligations'!$A$1:$G$89,6,FALSE))</f>
        <v/>
      </c>
      <c r="M103" s="9" t="str">
        <f>IF(ISBLANK($A103),"",VLOOKUP($A103,'Retail Obligations'!$A$1:$G$89,7,FALSE))</f>
        <v/>
      </c>
    </row>
    <row r="104" spans="1:13" ht="15" customHeight="1" x14ac:dyDescent="0.2">
      <c r="A104" s="1"/>
      <c r="B104" s="13"/>
      <c r="C104" s="13"/>
      <c r="D104" s="13"/>
      <c r="E104" s="13"/>
      <c r="F104" s="13"/>
      <c r="G104" s="13"/>
      <c r="H104" s="13"/>
      <c r="I104" s="13"/>
      <c r="J104" s="9" t="str">
        <f>IF(ISBLANK($A104),"",VLOOKUP($A104,'Retail Obligations'!$A$1:$G$89,4,FALSE))</f>
        <v/>
      </c>
      <c r="K104" s="9" t="str">
        <f>IF(ISBLANK($A104),"",VLOOKUP($A104,'Retail Obligations'!$A$1:$G$89,5,FALSE))</f>
        <v/>
      </c>
      <c r="L104" s="9" t="str">
        <f>IF(ISBLANK($A104),"",VLOOKUP($A104,'Retail Obligations'!$A$1:$G$89,6,FALSE))</f>
        <v/>
      </c>
      <c r="M104" s="9" t="str">
        <f>IF(ISBLANK($A104),"",VLOOKUP($A104,'Retail Obligations'!$A$1:$G$89,7,FALSE))</f>
        <v/>
      </c>
    </row>
    <row r="105" spans="1:13" ht="15" customHeight="1" x14ac:dyDescent="0.2">
      <c r="A105" s="1"/>
      <c r="B105" s="13"/>
      <c r="C105" s="13"/>
      <c r="D105" s="13"/>
      <c r="E105" s="13"/>
      <c r="F105" s="13"/>
      <c r="G105" s="13"/>
      <c r="H105" s="13"/>
      <c r="I105" s="13"/>
      <c r="J105" s="9" t="str">
        <f>IF(ISBLANK($A105),"",VLOOKUP($A105,'Retail Obligations'!$A$1:$G$89,4,FALSE))</f>
        <v/>
      </c>
      <c r="K105" s="9" t="str">
        <f>IF(ISBLANK($A105),"",VLOOKUP($A105,'Retail Obligations'!$A$1:$G$89,5,FALSE))</f>
        <v/>
      </c>
      <c r="L105" s="9" t="str">
        <f>IF(ISBLANK($A105),"",VLOOKUP($A105,'Retail Obligations'!$A$1:$G$89,6,FALSE))</f>
        <v/>
      </c>
      <c r="M105" s="9" t="str">
        <f>IF(ISBLANK($A105),"",VLOOKUP($A105,'Retail Obligations'!$A$1:$G$89,7,FALSE))</f>
        <v/>
      </c>
    </row>
    <row r="106" spans="1:13" ht="15" customHeight="1" x14ac:dyDescent="0.2">
      <c r="A106" s="1"/>
      <c r="B106" s="13"/>
      <c r="C106" s="13"/>
      <c r="D106" s="13"/>
      <c r="E106" s="13"/>
      <c r="F106" s="13"/>
      <c r="G106" s="13"/>
      <c r="H106" s="13"/>
      <c r="I106" s="13"/>
      <c r="J106" s="9" t="str">
        <f>IF(ISBLANK($A106),"",VLOOKUP($A106,'Retail Obligations'!$A$1:$G$89,4,FALSE))</f>
        <v/>
      </c>
      <c r="K106" s="9" t="str">
        <f>IF(ISBLANK($A106),"",VLOOKUP($A106,'Retail Obligations'!$A$1:$G$89,5,FALSE))</f>
        <v/>
      </c>
      <c r="L106" s="9" t="str">
        <f>IF(ISBLANK($A106),"",VLOOKUP($A106,'Retail Obligations'!$A$1:$G$89,6,FALSE))</f>
        <v/>
      </c>
      <c r="M106" s="9" t="str">
        <f>IF(ISBLANK($A106),"",VLOOKUP($A106,'Retail Obligations'!$A$1:$G$89,7,FALSE))</f>
        <v/>
      </c>
    </row>
    <row r="107" spans="1:13" ht="15" customHeight="1" x14ac:dyDescent="0.2">
      <c r="A107" s="1"/>
      <c r="B107" s="13"/>
      <c r="C107" s="13"/>
      <c r="D107" s="13"/>
      <c r="E107" s="13"/>
      <c r="F107" s="13"/>
      <c r="G107" s="13"/>
      <c r="H107" s="13"/>
      <c r="I107" s="13"/>
      <c r="J107" s="9" t="str">
        <f>IF(ISBLANK($A107),"",VLOOKUP($A107,'Retail Obligations'!$A$1:$G$89,4,FALSE))</f>
        <v/>
      </c>
      <c r="K107" s="9" t="str">
        <f>IF(ISBLANK($A107),"",VLOOKUP($A107,'Retail Obligations'!$A$1:$G$89,5,FALSE))</f>
        <v/>
      </c>
      <c r="L107" s="9" t="str">
        <f>IF(ISBLANK($A107),"",VLOOKUP($A107,'Retail Obligations'!$A$1:$G$89,6,FALSE))</f>
        <v/>
      </c>
      <c r="M107" s="9" t="str">
        <f>IF(ISBLANK($A107),"",VLOOKUP($A107,'Retail Obligations'!$A$1:$G$89,7,FALSE))</f>
        <v/>
      </c>
    </row>
    <row r="108" spans="1:13" ht="15" customHeight="1" x14ac:dyDescent="0.2">
      <c r="A108" s="1"/>
      <c r="B108" s="13"/>
      <c r="C108" s="13"/>
      <c r="D108" s="13"/>
      <c r="E108" s="13"/>
      <c r="F108" s="13"/>
      <c r="G108" s="13"/>
      <c r="H108" s="13"/>
      <c r="I108" s="13"/>
      <c r="J108" s="9" t="str">
        <f>IF(ISBLANK($A108),"",VLOOKUP($A108,'Retail Obligations'!$A$1:$G$89,4,FALSE))</f>
        <v/>
      </c>
      <c r="K108" s="9" t="str">
        <f>IF(ISBLANK($A108),"",VLOOKUP($A108,'Retail Obligations'!$A$1:$G$89,5,FALSE))</f>
        <v/>
      </c>
      <c r="L108" s="9" t="str">
        <f>IF(ISBLANK($A108),"",VLOOKUP($A108,'Retail Obligations'!$A$1:$G$89,6,FALSE))</f>
        <v/>
      </c>
      <c r="M108" s="9" t="str">
        <f>IF(ISBLANK($A108),"",VLOOKUP($A108,'Retail Obligations'!$A$1:$G$89,7,FALSE))</f>
        <v/>
      </c>
    </row>
    <row r="109" spans="1:13" ht="15" customHeight="1" x14ac:dyDescent="0.2">
      <c r="A109" s="1"/>
      <c r="B109" s="13"/>
      <c r="C109" s="13"/>
      <c r="D109" s="13"/>
      <c r="E109" s="13"/>
      <c r="F109" s="13"/>
      <c r="G109" s="13"/>
      <c r="H109" s="13"/>
      <c r="I109" s="13"/>
      <c r="J109" s="9" t="str">
        <f>IF(ISBLANK($A109),"",VLOOKUP($A109,'Retail Obligations'!$A$1:$G$89,4,FALSE))</f>
        <v/>
      </c>
      <c r="K109" s="9" t="str">
        <f>IF(ISBLANK($A109),"",VLOOKUP($A109,'Retail Obligations'!$A$1:$G$89,5,FALSE))</f>
        <v/>
      </c>
      <c r="L109" s="9" t="str">
        <f>IF(ISBLANK($A109),"",VLOOKUP($A109,'Retail Obligations'!$A$1:$G$89,6,FALSE))</f>
        <v/>
      </c>
      <c r="M109" s="9" t="str">
        <f>IF(ISBLANK($A109),"",VLOOKUP($A109,'Retail Obligations'!$A$1:$G$89,7,FALSE))</f>
        <v/>
      </c>
    </row>
    <row r="110" spans="1:13" ht="15" customHeight="1" x14ac:dyDescent="0.2">
      <c r="A110" s="1"/>
      <c r="B110" s="13"/>
      <c r="C110" s="13"/>
      <c r="D110" s="13"/>
      <c r="E110" s="13"/>
      <c r="F110" s="13"/>
      <c r="G110" s="13"/>
      <c r="H110" s="13"/>
      <c r="I110" s="13"/>
      <c r="J110" s="9" t="str">
        <f>IF(ISBLANK($A110),"",VLOOKUP($A110,'Retail Obligations'!$A$1:$G$89,4,FALSE))</f>
        <v/>
      </c>
      <c r="K110" s="9" t="str">
        <f>IF(ISBLANK($A110),"",VLOOKUP($A110,'Retail Obligations'!$A$1:$G$89,5,FALSE))</f>
        <v/>
      </c>
      <c r="L110" s="9" t="str">
        <f>IF(ISBLANK($A110),"",VLOOKUP($A110,'Retail Obligations'!$A$1:$G$89,6,FALSE))</f>
        <v/>
      </c>
      <c r="M110" s="9" t="str">
        <f>IF(ISBLANK($A110),"",VLOOKUP($A110,'Retail Obligations'!$A$1:$G$89,7,FALSE))</f>
        <v/>
      </c>
    </row>
  </sheetData>
  <sheetProtection password="EDA1" sheet="1" objects="1" scenarios="1" formatCells="0" formatColumns="0" formatRows="0" sort="0" autoFilter="0" pivotTables="0"/>
  <conditionalFormatting sqref="J12:M110">
    <cfRule type="cellIs" dxfId="1" priority="1" stopIfTrue="1" operator="equal">
      <formula>"Invalid ERC Ref. Please pick a Type 1 Obligation."</formula>
    </cfRule>
  </conditionalFormatting>
  <dataValidations count="3">
    <dataValidation type="decimal" operator="greaterThanOrEqual" allowBlank="1" showInputMessage="1" showErrorMessage="1" errorTitle="Must be a $ value" error="The information in this cell must be a dollar value in terms of the WDP paid" sqref="F12:F110">
      <formula1>0</formula1>
    </dataValidation>
    <dataValidation type="date" operator="notEqual" allowBlank="1" showInputMessage="1" showErrorMessage="1" sqref="B12:B110 H12:H110">
      <formula1>9133</formula1>
    </dataValidation>
    <dataValidation type="whole" operator="greaterThanOrEqual" allowBlank="1" showInputMessage="1" showErrorMessage="1" sqref="C12:C110 E12:E110">
      <formula1>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'Retail Obligations'!$A$100:$A$102</xm:f>
          </x14:formula1>
          <xm:sqref>I12</xm:sqref>
        </x14:dataValidation>
        <x14:dataValidation type="list" allowBlank="1" showInputMessage="1" showErrorMessage="1" errorTitle="Obligation ID" error="Please refer to the Obligation List worksheet.">
          <x14:formula1>
            <xm:f>'Retail Obligations'!$A$57:$A$88</xm:f>
          </x14:formula1>
          <xm:sqref>A12:A110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showGridLines="0" workbookViewId="0">
      <selection activeCell="J5" sqref="J5"/>
    </sheetView>
  </sheetViews>
  <sheetFormatPr defaultRowHeight="15" x14ac:dyDescent="0.25"/>
  <cols>
    <col min="1" max="4" width="11.5703125" style="10" customWidth="1"/>
    <col min="5" max="5" width="58.85546875" style="10" customWidth="1"/>
    <col min="6" max="6" width="75.42578125" style="10" customWidth="1"/>
    <col min="7" max="7" width="15.85546875" style="11" customWidth="1"/>
  </cols>
  <sheetData>
    <row r="1" spans="1:7" x14ac:dyDescent="0.25">
      <c r="A1" s="7" t="s">
        <v>8</v>
      </c>
      <c r="B1" s="7" t="s">
        <v>26</v>
      </c>
      <c r="C1" s="7" t="s">
        <v>27</v>
      </c>
      <c r="D1" s="8" t="s">
        <v>28</v>
      </c>
      <c r="E1" s="8" t="s">
        <v>29</v>
      </c>
      <c r="F1" s="8" t="s">
        <v>30</v>
      </c>
      <c r="G1" s="7" t="s">
        <v>12</v>
      </c>
    </row>
    <row r="2" spans="1:7" ht="60" x14ac:dyDescent="0.25">
      <c r="A2" s="12" t="s">
        <v>31</v>
      </c>
      <c r="B2" s="12" t="s">
        <v>32</v>
      </c>
      <c r="C2" s="12" t="s">
        <v>3</v>
      </c>
      <c r="D2" s="12" t="s">
        <v>103</v>
      </c>
      <c r="E2" s="12" t="s">
        <v>104</v>
      </c>
      <c r="F2" s="12" t="s">
        <v>279</v>
      </c>
      <c r="G2" s="12">
        <v>1</v>
      </c>
    </row>
    <row r="3" spans="1:7" ht="90" x14ac:dyDescent="0.25">
      <c r="A3" s="12" t="s">
        <v>36</v>
      </c>
      <c r="B3" s="12" t="s">
        <v>37</v>
      </c>
      <c r="C3" s="12" t="s">
        <v>3</v>
      </c>
      <c r="D3" s="12" t="s">
        <v>103</v>
      </c>
      <c r="E3" s="12" t="s">
        <v>278</v>
      </c>
      <c r="F3" s="12" t="s">
        <v>38</v>
      </c>
      <c r="G3" s="12">
        <v>1</v>
      </c>
    </row>
    <row r="4" spans="1:7" ht="60" x14ac:dyDescent="0.25">
      <c r="A4" s="12" t="s">
        <v>33</v>
      </c>
      <c r="B4" s="12" t="s">
        <v>40</v>
      </c>
      <c r="C4" s="12" t="s">
        <v>3</v>
      </c>
      <c r="D4" s="12" t="s">
        <v>103</v>
      </c>
      <c r="E4" s="12" t="s">
        <v>277</v>
      </c>
      <c r="F4" s="12" t="s">
        <v>276</v>
      </c>
      <c r="G4" s="12">
        <v>1</v>
      </c>
    </row>
    <row r="5" spans="1:7" ht="45" x14ac:dyDescent="0.25">
      <c r="A5" s="12" t="s">
        <v>34</v>
      </c>
      <c r="B5" s="12" t="s">
        <v>40</v>
      </c>
      <c r="C5" s="12" t="s">
        <v>3</v>
      </c>
      <c r="D5" s="12" t="s">
        <v>103</v>
      </c>
      <c r="E5" s="12" t="s">
        <v>275</v>
      </c>
      <c r="F5" s="12" t="s">
        <v>274</v>
      </c>
      <c r="G5" s="12">
        <v>1</v>
      </c>
    </row>
    <row r="6" spans="1:7" ht="45" x14ac:dyDescent="0.25">
      <c r="A6" s="12" t="s">
        <v>35</v>
      </c>
      <c r="B6" s="12" t="s">
        <v>40</v>
      </c>
      <c r="C6" s="12" t="s">
        <v>3</v>
      </c>
      <c r="D6" s="12" t="s">
        <v>103</v>
      </c>
      <c r="E6" s="12" t="s">
        <v>273</v>
      </c>
      <c r="F6" s="12" t="s">
        <v>272</v>
      </c>
      <c r="G6" s="12">
        <v>1</v>
      </c>
    </row>
    <row r="7" spans="1:7" ht="45" x14ac:dyDescent="0.25">
      <c r="A7" s="12" t="s">
        <v>107</v>
      </c>
      <c r="B7" s="12" t="s">
        <v>40</v>
      </c>
      <c r="C7" s="12" t="s">
        <v>3</v>
      </c>
      <c r="D7" s="12" t="s">
        <v>103</v>
      </c>
      <c r="E7" s="12" t="s">
        <v>106</v>
      </c>
      <c r="F7" s="12" t="s">
        <v>105</v>
      </c>
      <c r="G7" s="12">
        <v>1</v>
      </c>
    </row>
    <row r="8" spans="1:7" ht="45" x14ac:dyDescent="0.25">
      <c r="A8" s="12" t="s">
        <v>108</v>
      </c>
      <c r="B8" s="12" t="s">
        <v>32</v>
      </c>
      <c r="C8" s="12" t="s">
        <v>3</v>
      </c>
      <c r="D8" s="12" t="s">
        <v>103</v>
      </c>
      <c r="E8" s="12" t="s">
        <v>109</v>
      </c>
      <c r="F8" s="12" t="s">
        <v>110</v>
      </c>
      <c r="G8" s="12">
        <v>1</v>
      </c>
    </row>
    <row r="9" spans="1:7" ht="45" x14ac:dyDescent="0.25">
      <c r="A9" s="12" t="s">
        <v>111</v>
      </c>
      <c r="B9" s="12" t="s">
        <v>40</v>
      </c>
      <c r="C9" s="12" t="s">
        <v>3</v>
      </c>
      <c r="D9" s="12" t="s">
        <v>103</v>
      </c>
      <c r="E9" s="12" t="s">
        <v>112</v>
      </c>
      <c r="F9" s="12" t="s">
        <v>113</v>
      </c>
      <c r="G9" s="12">
        <v>1</v>
      </c>
    </row>
    <row r="10" spans="1:7" ht="45" x14ac:dyDescent="0.25">
      <c r="A10" s="12" t="s">
        <v>114</v>
      </c>
      <c r="B10" s="12" t="s">
        <v>40</v>
      </c>
      <c r="C10" s="12" t="s">
        <v>3</v>
      </c>
      <c r="D10" s="12" t="s">
        <v>103</v>
      </c>
      <c r="E10" s="12" t="s">
        <v>115</v>
      </c>
      <c r="F10" s="12" t="s">
        <v>116</v>
      </c>
      <c r="G10" s="12">
        <v>1</v>
      </c>
    </row>
    <row r="11" spans="1:7" ht="45" x14ac:dyDescent="0.25">
      <c r="A11" s="12" t="s">
        <v>117</v>
      </c>
      <c r="B11" s="12" t="s">
        <v>32</v>
      </c>
      <c r="C11" s="12" t="s">
        <v>3</v>
      </c>
      <c r="D11" s="12" t="s">
        <v>103</v>
      </c>
      <c r="E11" s="12" t="s">
        <v>118</v>
      </c>
      <c r="F11" s="12" t="s">
        <v>119</v>
      </c>
      <c r="G11" s="12">
        <v>1</v>
      </c>
    </row>
    <row r="12" spans="1:7" ht="45" x14ac:dyDescent="0.25">
      <c r="A12" s="12" t="s">
        <v>120</v>
      </c>
      <c r="B12" s="12" t="s">
        <v>32</v>
      </c>
      <c r="C12" s="12" t="s">
        <v>3</v>
      </c>
      <c r="D12" s="12" t="s">
        <v>103</v>
      </c>
      <c r="E12" s="12" t="s">
        <v>121</v>
      </c>
      <c r="F12" s="12" t="s">
        <v>122</v>
      </c>
      <c r="G12" s="12">
        <v>1</v>
      </c>
    </row>
    <row r="13" spans="1:7" ht="45" x14ac:dyDescent="0.25">
      <c r="A13" s="12" t="s">
        <v>123</v>
      </c>
      <c r="B13" s="12" t="s">
        <v>40</v>
      </c>
      <c r="C13" s="12" t="s">
        <v>3</v>
      </c>
      <c r="D13" s="12" t="s">
        <v>103</v>
      </c>
      <c r="E13" s="12" t="s">
        <v>124</v>
      </c>
      <c r="F13" s="12" t="s">
        <v>125</v>
      </c>
      <c r="G13" s="12">
        <v>1</v>
      </c>
    </row>
    <row r="14" spans="1:7" ht="30" x14ac:dyDescent="0.25">
      <c r="A14" s="12" t="s">
        <v>39</v>
      </c>
      <c r="B14" s="12" t="s">
        <v>40</v>
      </c>
      <c r="C14" s="12" t="s">
        <v>3</v>
      </c>
      <c r="D14" s="12" t="s">
        <v>43</v>
      </c>
      <c r="E14" s="12" t="s">
        <v>271</v>
      </c>
      <c r="F14" s="12" t="s">
        <v>270</v>
      </c>
      <c r="G14" s="12">
        <v>1</v>
      </c>
    </row>
    <row r="15" spans="1:7" ht="30" x14ac:dyDescent="0.25">
      <c r="A15" s="12" t="s">
        <v>126</v>
      </c>
      <c r="B15" s="12" t="s">
        <v>40</v>
      </c>
      <c r="C15" s="12" t="s">
        <v>3</v>
      </c>
      <c r="D15" s="12" t="s">
        <v>43</v>
      </c>
      <c r="E15" s="12" t="s">
        <v>269</v>
      </c>
      <c r="F15" s="12" t="s">
        <v>268</v>
      </c>
      <c r="G15" s="12">
        <v>1</v>
      </c>
    </row>
    <row r="16" spans="1:7" ht="45" x14ac:dyDescent="0.25">
      <c r="A16" s="12" t="s">
        <v>127</v>
      </c>
      <c r="B16" s="12" t="s">
        <v>40</v>
      </c>
      <c r="C16" s="12" t="s">
        <v>3</v>
      </c>
      <c r="D16" s="12" t="s">
        <v>43</v>
      </c>
      <c r="E16" s="12" t="s">
        <v>128</v>
      </c>
      <c r="F16" s="12" t="s">
        <v>129</v>
      </c>
      <c r="G16" s="12">
        <v>1</v>
      </c>
    </row>
    <row r="17" spans="1:7" ht="45" x14ac:dyDescent="0.25">
      <c r="A17" s="12" t="s">
        <v>42</v>
      </c>
      <c r="B17" s="12" t="s">
        <v>40</v>
      </c>
      <c r="C17" s="12" t="s">
        <v>3</v>
      </c>
      <c r="D17" s="12" t="s">
        <v>43</v>
      </c>
      <c r="E17" s="12" t="s">
        <v>267</v>
      </c>
      <c r="F17" s="12" t="s">
        <v>266</v>
      </c>
      <c r="G17" s="12">
        <v>1</v>
      </c>
    </row>
    <row r="18" spans="1:7" ht="30" x14ac:dyDescent="0.25">
      <c r="A18" s="12" t="s">
        <v>44</v>
      </c>
      <c r="B18" s="12" t="s">
        <v>40</v>
      </c>
      <c r="C18" s="12" t="s">
        <v>3</v>
      </c>
      <c r="D18" s="12" t="s">
        <v>43</v>
      </c>
      <c r="E18" s="12" t="s">
        <v>265</v>
      </c>
      <c r="F18" s="12" t="s">
        <v>264</v>
      </c>
      <c r="G18" s="12">
        <v>1</v>
      </c>
    </row>
    <row r="19" spans="1:7" ht="30" x14ac:dyDescent="0.25">
      <c r="A19" s="12" t="s">
        <v>45</v>
      </c>
      <c r="B19" s="12" t="s">
        <v>40</v>
      </c>
      <c r="C19" s="12" t="s">
        <v>3</v>
      </c>
      <c r="D19" s="12" t="s">
        <v>43</v>
      </c>
      <c r="E19" s="12" t="s">
        <v>263</v>
      </c>
      <c r="F19" s="12" t="s">
        <v>262</v>
      </c>
      <c r="G19" s="12">
        <v>1</v>
      </c>
    </row>
    <row r="20" spans="1:7" ht="30" x14ac:dyDescent="0.25">
      <c r="A20" s="12" t="s">
        <v>46</v>
      </c>
      <c r="B20" s="12" t="s">
        <v>40</v>
      </c>
      <c r="C20" s="12" t="s">
        <v>3</v>
      </c>
      <c r="D20" s="12" t="s">
        <v>43</v>
      </c>
      <c r="E20" s="12" t="s">
        <v>261</v>
      </c>
      <c r="F20" s="12" t="s">
        <v>260</v>
      </c>
      <c r="G20" s="12">
        <v>1</v>
      </c>
    </row>
    <row r="21" spans="1:7" ht="30" x14ac:dyDescent="0.25">
      <c r="A21" s="12" t="s">
        <v>47</v>
      </c>
      <c r="B21" s="12" t="s">
        <v>40</v>
      </c>
      <c r="C21" s="12" t="s">
        <v>3</v>
      </c>
      <c r="D21" s="12" t="s">
        <v>43</v>
      </c>
      <c r="E21" s="12" t="s">
        <v>259</v>
      </c>
      <c r="F21" s="12" t="s">
        <v>258</v>
      </c>
      <c r="G21" s="12">
        <v>1</v>
      </c>
    </row>
    <row r="22" spans="1:7" ht="30" x14ac:dyDescent="0.25">
      <c r="A22" s="12" t="s">
        <v>48</v>
      </c>
      <c r="B22" s="12" t="s">
        <v>40</v>
      </c>
      <c r="C22" s="12" t="s">
        <v>3</v>
      </c>
      <c r="D22" s="12" t="s">
        <v>43</v>
      </c>
      <c r="E22" s="12" t="s">
        <v>257</v>
      </c>
      <c r="F22" s="12" t="s">
        <v>256</v>
      </c>
      <c r="G22" s="12">
        <v>1</v>
      </c>
    </row>
    <row r="23" spans="1:7" ht="45" x14ac:dyDescent="0.25">
      <c r="A23" s="12" t="s">
        <v>49</v>
      </c>
      <c r="B23" s="12" t="s">
        <v>40</v>
      </c>
      <c r="C23" s="12" t="s">
        <v>3</v>
      </c>
      <c r="D23" s="12" t="s">
        <v>43</v>
      </c>
      <c r="E23" s="12" t="s">
        <v>255</v>
      </c>
      <c r="F23" s="12" t="s">
        <v>254</v>
      </c>
      <c r="G23" s="12">
        <v>1</v>
      </c>
    </row>
    <row r="24" spans="1:7" ht="30" x14ac:dyDescent="0.25">
      <c r="A24" s="12" t="s">
        <v>130</v>
      </c>
      <c r="B24" s="12" t="s">
        <v>40</v>
      </c>
      <c r="C24" s="12" t="s">
        <v>3</v>
      </c>
      <c r="D24" s="12" t="s">
        <v>43</v>
      </c>
      <c r="E24" s="12" t="s">
        <v>131</v>
      </c>
      <c r="F24" s="12" t="s">
        <v>253</v>
      </c>
      <c r="G24" s="12">
        <v>1</v>
      </c>
    </row>
    <row r="25" spans="1:7" ht="45" x14ac:dyDescent="0.25">
      <c r="A25" s="12" t="s">
        <v>50</v>
      </c>
      <c r="B25" s="12" t="s">
        <v>40</v>
      </c>
      <c r="C25" s="12" t="s">
        <v>3</v>
      </c>
      <c r="D25" s="12" t="s">
        <v>43</v>
      </c>
      <c r="E25" s="12" t="s">
        <v>252</v>
      </c>
      <c r="F25" s="12" t="s">
        <v>251</v>
      </c>
      <c r="G25" s="12">
        <v>1</v>
      </c>
    </row>
    <row r="26" spans="1:7" ht="30" x14ac:dyDescent="0.25">
      <c r="A26" s="12" t="s">
        <v>51</v>
      </c>
      <c r="B26" s="12" t="s">
        <v>40</v>
      </c>
      <c r="C26" s="12" t="s">
        <v>3</v>
      </c>
      <c r="D26" s="12" t="s">
        <v>43</v>
      </c>
      <c r="E26" s="12" t="s">
        <v>250</v>
      </c>
      <c r="F26" s="12" t="s">
        <v>249</v>
      </c>
      <c r="G26" s="12">
        <v>1</v>
      </c>
    </row>
    <row r="27" spans="1:7" ht="30" x14ac:dyDescent="0.25">
      <c r="A27" s="12" t="s">
        <v>52</v>
      </c>
      <c r="B27" s="12" t="s">
        <v>40</v>
      </c>
      <c r="C27" s="12" t="s">
        <v>3</v>
      </c>
      <c r="D27" s="12" t="s">
        <v>43</v>
      </c>
      <c r="E27" s="12" t="s">
        <v>248</v>
      </c>
      <c r="F27" s="12" t="s">
        <v>247</v>
      </c>
      <c r="G27" s="12">
        <v>1</v>
      </c>
    </row>
    <row r="28" spans="1:7" ht="75" x14ac:dyDescent="0.25">
      <c r="A28" s="12" t="s">
        <v>53</v>
      </c>
      <c r="B28" s="12" t="s">
        <v>40</v>
      </c>
      <c r="C28" s="12" t="s">
        <v>3</v>
      </c>
      <c r="D28" s="12" t="s">
        <v>43</v>
      </c>
      <c r="E28" s="12" t="s">
        <v>246</v>
      </c>
      <c r="F28" s="12" t="s">
        <v>245</v>
      </c>
      <c r="G28" s="12">
        <v>1</v>
      </c>
    </row>
    <row r="29" spans="1:7" ht="45" x14ac:dyDescent="0.25">
      <c r="A29" s="12" t="s">
        <v>93</v>
      </c>
      <c r="B29" s="12" t="s">
        <v>40</v>
      </c>
      <c r="C29" s="12" t="s">
        <v>3</v>
      </c>
      <c r="D29" s="12" t="s">
        <v>43</v>
      </c>
      <c r="E29" s="12" t="s">
        <v>132</v>
      </c>
      <c r="F29" s="12" t="s">
        <v>244</v>
      </c>
      <c r="G29" s="12">
        <v>1</v>
      </c>
    </row>
    <row r="30" spans="1:7" ht="60" x14ac:dyDescent="0.25">
      <c r="A30" s="12" t="s">
        <v>135</v>
      </c>
      <c r="B30" s="12" t="s">
        <v>40</v>
      </c>
      <c r="C30" s="12" t="s">
        <v>3</v>
      </c>
      <c r="D30" s="12" t="s">
        <v>43</v>
      </c>
      <c r="E30" s="12" t="s">
        <v>133</v>
      </c>
      <c r="F30" s="12" t="s">
        <v>134</v>
      </c>
      <c r="G30" s="12">
        <v>1</v>
      </c>
    </row>
    <row r="31" spans="1:7" ht="45" x14ac:dyDescent="0.25">
      <c r="A31" s="12" t="s">
        <v>136</v>
      </c>
      <c r="B31" s="12" t="s">
        <v>40</v>
      </c>
      <c r="C31" s="12" t="s">
        <v>3</v>
      </c>
      <c r="D31" s="12" t="s">
        <v>43</v>
      </c>
      <c r="E31" s="12" t="s">
        <v>137</v>
      </c>
      <c r="F31" s="12" t="s">
        <v>138</v>
      </c>
      <c r="G31" s="12">
        <v>1</v>
      </c>
    </row>
    <row r="32" spans="1:7" ht="75" x14ac:dyDescent="0.25">
      <c r="A32" s="12" t="s">
        <v>79</v>
      </c>
      <c r="B32" s="12" t="s">
        <v>40</v>
      </c>
      <c r="C32" s="12" t="s">
        <v>3</v>
      </c>
      <c r="D32" s="12" t="s">
        <v>43</v>
      </c>
      <c r="E32" s="12" t="s">
        <v>243</v>
      </c>
      <c r="F32" s="12" t="s">
        <v>242</v>
      </c>
      <c r="G32" s="12">
        <v>1</v>
      </c>
    </row>
    <row r="33" spans="1:7" ht="45" x14ac:dyDescent="0.25">
      <c r="A33" s="12" t="s">
        <v>241</v>
      </c>
      <c r="B33" s="12" t="s">
        <v>40</v>
      </c>
      <c r="C33" s="12" t="s">
        <v>3</v>
      </c>
      <c r="D33" s="12" t="s">
        <v>43</v>
      </c>
      <c r="E33" s="12" t="s">
        <v>240</v>
      </c>
      <c r="F33" s="12" t="s">
        <v>239</v>
      </c>
      <c r="G33" s="12">
        <v>1</v>
      </c>
    </row>
    <row r="34" spans="1:7" ht="30" x14ac:dyDescent="0.25">
      <c r="A34" s="12" t="s">
        <v>238</v>
      </c>
      <c r="B34" s="12" t="s">
        <v>40</v>
      </c>
      <c r="C34" s="12" t="s">
        <v>3</v>
      </c>
      <c r="D34" s="12" t="s">
        <v>43</v>
      </c>
      <c r="E34" s="12" t="s">
        <v>237</v>
      </c>
      <c r="F34" s="12" t="s">
        <v>236</v>
      </c>
      <c r="G34" s="12">
        <v>1</v>
      </c>
    </row>
    <row r="35" spans="1:7" ht="45" x14ac:dyDescent="0.25">
      <c r="A35" s="12" t="s">
        <v>61</v>
      </c>
      <c r="B35" s="12" t="s">
        <v>40</v>
      </c>
      <c r="C35" s="12" t="s">
        <v>3</v>
      </c>
      <c r="D35" s="12" t="s">
        <v>43</v>
      </c>
      <c r="E35" s="12" t="s">
        <v>235</v>
      </c>
      <c r="F35" s="12" t="s">
        <v>234</v>
      </c>
      <c r="G35" s="12">
        <v>1</v>
      </c>
    </row>
    <row r="36" spans="1:7" ht="60" x14ac:dyDescent="0.25">
      <c r="A36" s="12" t="s">
        <v>58</v>
      </c>
      <c r="B36" s="12" t="s">
        <v>40</v>
      </c>
      <c r="C36" s="12" t="s">
        <v>3</v>
      </c>
      <c r="D36" s="12" t="s">
        <v>43</v>
      </c>
      <c r="E36" s="12" t="s">
        <v>233</v>
      </c>
      <c r="F36" s="12" t="s">
        <v>232</v>
      </c>
      <c r="G36" s="12">
        <v>1</v>
      </c>
    </row>
    <row r="37" spans="1:7" ht="45" x14ac:dyDescent="0.25">
      <c r="A37" s="12" t="s">
        <v>231</v>
      </c>
      <c r="B37" s="12" t="s">
        <v>40</v>
      </c>
      <c r="C37" s="12" t="s">
        <v>3</v>
      </c>
      <c r="D37" s="12" t="s">
        <v>43</v>
      </c>
      <c r="E37" s="12" t="s">
        <v>230</v>
      </c>
      <c r="F37" s="12" t="s">
        <v>229</v>
      </c>
      <c r="G37" s="12">
        <v>1</v>
      </c>
    </row>
    <row r="38" spans="1:7" ht="90" x14ac:dyDescent="0.25">
      <c r="A38" s="12" t="s">
        <v>41</v>
      </c>
      <c r="B38" s="12" t="s">
        <v>40</v>
      </c>
      <c r="C38" s="12" t="s">
        <v>3</v>
      </c>
      <c r="D38" s="12" t="s">
        <v>146</v>
      </c>
      <c r="E38" s="12" t="s">
        <v>228</v>
      </c>
      <c r="F38" s="12" t="s">
        <v>227</v>
      </c>
      <c r="G38" s="12">
        <v>1</v>
      </c>
    </row>
    <row r="39" spans="1:7" ht="90" x14ac:dyDescent="0.25">
      <c r="A39" s="12" t="s">
        <v>226</v>
      </c>
      <c r="B39" s="12" t="s">
        <v>40</v>
      </c>
      <c r="C39" s="12" t="s">
        <v>3</v>
      </c>
      <c r="D39" s="12" t="s">
        <v>146</v>
      </c>
      <c r="E39" s="12" t="s">
        <v>225</v>
      </c>
      <c r="F39" s="12" t="s">
        <v>224</v>
      </c>
      <c r="G39" s="12">
        <v>1</v>
      </c>
    </row>
    <row r="40" spans="1:7" ht="90" x14ac:dyDescent="0.25">
      <c r="A40" s="12" t="s">
        <v>223</v>
      </c>
      <c r="B40" s="12" t="s">
        <v>40</v>
      </c>
      <c r="C40" s="12" t="s">
        <v>3</v>
      </c>
      <c r="D40" s="12" t="s">
        <v>146</v>
      </c>
      <c r="E40" s="12" t="s">
        <v>222</v>
      </c>
      <c r="F40" s="12" t="s">
        <v>221</v>
      </c>
      <c r="G40" s="12">
        <v>1</v>
      </c>
    </row>
    <row r="41" spans="1:7" ht="75" x14ac:dyDescent="0.25">
      <c r="A41" s="12" t="s">
        <v>54</v>
      </c>
      <c r="B41" s="12" t="s">
        <v>40</v>
      </c>
      <c r="C41" s="12" t="s">
        <v>3</v>
      </c>
      <c r="D41" s="12" t="s">
        <v>103</v>
      </c>
      <c r="E41" s="12" t="s">
        <v>220</v>
      </c>
      <c r="F41" s="12" t="s">
        <v>219</v>
      </c>
      <c r="G41" s="12">
        <v>2</v>
      </c>
    </row>
    <row r="42" spans="1:7" ht="30" x14ac:dyDescent="0.25">
      <c r="A42" s="12" t="s">
        <v>55</v>
      </c>
      <c r="B42" s="12" t="s">
        <v>40</v>
      </c>
      <c r="C42" s="12" t="s">
        <v>3</v>
      </c>
      <c r="D42" s="12" t="s">
        <v>43</v>
      </c>
      <c r="E42" s="12" t="s">
        <v>218</v>
      </c>
      <c r="F42" s="12" t="s">
        <v>217</v>
      </c>
      <c r="G42" s="12">
        <v>2</v>
      </c>
    </row>
    <row r="43" spans="1:7" ht="75" x14ac:dyDescent="0.25">
      <c r="A43" s="12" t="s">
        <v>56</v>
      </c>
      <c r="B43" s="12" t="s">
        <v>40</v>
      </c>
      <c r="C43" s="12" t="s">
        <v>3</v>
      </c>
      <c r="D43" s="12" t="s">
        <v>43</v>
      </c>
      <c r="E43" s="12" t="s">
        <v>216</v>
      </c>
      <c r="F43" s="12" t="s">
        <v>215</v>
      </c>
      <c r="G43" s="12">
        <v>2</v>
      </c>
    </row>
    <row r="44" spans="1:7" ht="105" x14ac:dyDescent="0.25">
      <c r="A44" s="12" t="s">
        <v>57</v>
      </c>
      <c r="B44" s="12" t="s">
        <v>40</v>
      </c>
      <c r="C44" s="12" t="s">
        <v>3</v>
      </c>
      <c r="D44" s="12" t="s">
        <v>43</v>
      </c>
      <c r="E44" s="12" t="s">
        <v>214</v>
      </c>
      <c r="F44" s="12" t="s">
        <v>213</v>
      </c>
      <c r="G44" s="12">
        <v>2</v>
      </c>
    </row>
    <row r="45" spans="1:7" ht="30" x14ac:dyDescent="0.25">
      <c r="A45" s="12" t="s">
        <v>59</v>
      </c>
      <c r="B45" s="12" t="s">
        <v>40</v>
      </c>
      <c r="C45" s="12" t="s">
        <v>3</v>
      </c>
      <c r="D45" s="12" t="s">
        <v>43</v>
      </c>
      <c r="E45" s="12" t="s">
        <v>212</v>
      </c>
      <c r="F45" s="12" t="s">
        <v>211</v>
      </c>
      <c r="G45" s="12">
        <v>2</v>
      </c>
    </row>
    <row r="46" spans="1:7" ht="45" x14ac:dyDescent="0.25">
      <c r="A46" s="12" t="s">
        <v>60</v>
      </c>
      <c r="B46" s="12" t="s">
        <v>40</v>
      </c>
      <c r="C46" s="12" t="s">
        <v>3</v>
      </c>
      <c r="D46" s="12" t="s">
        <v>43</v>
      </c>
      <c r="E46" s="12" t="s">
        <v>210</v>
      </c>
      <c r="F46" s="12" t="s">
        <v>209</v>
      </c>
      <c r="G46" s="12">
        <v>2</v>
      </c>
    </row>
    <row r="47" spans="1:7" ht="75" x14ac:dyDescent="0.25">
      <c r="A47" s="12" t="s">
        <v>62</v>
      </c>
      <c r="B47" s="12" t="s">
        <v>40</v>
      </c>
      <c r="C47" s="12" t="s">
        <v>3</v>
      </c>
      <c r="D47" s="12" t="s">
        <v>43</v>
      </c>
      <c r="E47" s="12" t="s">
        <v>208</v>
      </c>
      <c r="F47" s="12" t="s">
        <v>207</v>
      </c>
      <c r="G47" s="12">
        <v>2</v>
      </c>
    </row>
    <row r="48" spans="1:7" ht="30" x14ac:dyDescent="0.25">
      <c r="A48" s="12" t="s">
        <v>63</v>
      </c>
      <c r="B48" s="12" t="s">
        <v>40</v>
      </c>
      <c r="C48" s="12" t="s">
        <v>3</v>
      </c>
      <c r="D48" s="12" t="s">
        <v>43</v>
      </c>
      <c r="E48" s="12" t="s">
        <v>206</v>
      </c>
      <c r="F48" s="12" t="s">
        <v>205</v>
      </c>
      <c r="G48" s="12">
        <v>2</v>
      </c>
    </row>
    <row r="49" spans="1:7" ht="30" x14ac:dyDescent="0.25">
      <c r="A49" s="12" t="s">
        <v>64</v>
      </c>
      <c r="B49" s="12" t="s">
        <v>40</v>
      </c>
      <c r="C49" s="12" t="s">
        <v>3</v>
      </c>
      <c r="D49" s="12" t="s">
        <v>43</v>
      </c>
      <c r="E49" s="12" t="s">
        <v>204</v>
      </c>
      <c r="F49" s="12" t="s">
        <v>203</v>
      </c>
      <c r="G49" s="12">
        <v>2</v>
      </c>
    </row>
    <row r="50" spans="1:7" ht="105" x14ac:dyDescent="0.25">
      <c r="A50" s="12" t="s">
        <v>65</v>
      </c>
      <c r="B50" s="12" t="s">
        <v>40</v>
      </c>
      <c r="C50" s="12" t="s">
        <v>3</v>
      </c>
      <c r="D50" s="12" t="s">
        <v>43</v>
      </c>
      <c r="E50" s="12" t="s">
        <v>202</v>
      </c>
      <c r="F50" s="12" t="s">
        <v>201</v>
      </c>
      <c r="G50" s="12">
        <v>2</v>
      </c>
    </row>
    <row r="51" spans="1:7" ht="60" x14ac:dyDescent="0.25">
      <c r="A51" s="12" t="s">
        <v>92</v>
      </c>
      <c r="B51" s="12" t="s">
        <v>32</v>
      </c>
      <c r="C51" s="12" t="s">
        <v>3</v>
      </c>
      <c r="D51" s="12" t="s">
        <v>43</v>
      </c>
      <c r="E51" s="12" t="s">
        <v>200</v>
      </c>
      <c r="F51" s="12" t="s">
        <v>199</v>
      </c>
      <c r="G51" s="12">
        <v>2</v>
      </c>
    </row>
    <row r="52" spans="1:7" ht="45" x14ac:dyDescent="0.25">
      <c r="A52" s="12" t="s">
        <v>96</v>
      </c>
      <c r="B52" s="12" t="s">
        <v>40</v>
      </c>
      <c r="C52" s="12" t="s">
        <v>3</v>
      </c>
      <c r="D52" s="12" t="s">
        <v>43</v>
      </c>
      <c r="E52" s="12" t="s">
        <v>198</v>
      </c>
      <c r="F52" s="12" t="s">
        <v>197</v>
      </c>
      <c r="G52" s="12">
        <v>2</v>
      </c>
    </row>
    <row r="53" spans="1:7" ht="150" x14ac:dyDescent="0.25">
      <c r="A53" s="12" t="s">
        <v>97</v>
      </c>
      <c r="B53" s="12" t="s">
        <v>40</v>
      </c>
      <c r="C53" s="12" t="s">
        <v>3</v>
      </c>
      <c r="D53" s="12" t="s">
        <v>43</v>
      </c>
      <c r="E53" s="12" t="s">
        <v>196</v>
      </c>
      <c r="F53" s="12" t="s">
        <v>195</v>
      </c>
      <c r="G53" s="12">
        <v>2</v>
      </c>
    </row>
    <row r="54" spans="1:7" ht="30" x14ac:dyDescent="0.25">
      <c r="A54" s="12" t="s">
        <v>101</v>
      </c>
      <c r="B54" s="12" t="s">
        <v>40</v>
      </c>
      <c r="C54" s="12" t="s">
        <v>3</v>
      </c>
      <c r="D54" s="12" t="s">
        <v>43</v>
      </c>
      <c r="E54" s="12" t="s">
        <v>194</v>
      </c>
      <c r="F54" s="12" t="s">
        <v>102</v>
      </c>
      <c r="G54" s="12">
        <v>2</v>
      </c>
    </row>
    <row r="55" spans="1:7" ht="30" x14ac:dyDescent="0.25">
      <c r="A55" s="12" t="s">
        <v>94</v>
      </c>
      <c r="B55" s="12" t="s">
        <v>40</v>
      </c>
      <c r="C55" s="12" t="s">
        <v>3</v>
      </c>
      <c r="D55" s="12" t="s">
        <v>43</v>
      </c>
      <c r="E55" s="12" t="s">
        <v>193</v>
      </c>
      <c r="F55" s="12" t="s">
        <v>192</v>
      </c>
      <c r="G55" s="12">
        <v>2</v>
      </c>
    </row>
    <row r="56" spans="1:7" ht="90" x14ac:dyDescent="0.25">
      <c r="A56" s="12" t="s">
        <v>191</v>
      </c>
      <c r="B56" s="12" t="s">
        <v>40</v>
      </c>
      <c r="C56" s="12" t="s">
        <v>3</v>
      </c>
      <c r="D56" s="12" t="s">
        <v>146</v>
      </c>
      <c r="E56" s="12" t="s">
        <v>190</v>
      </c>
      <c r="F56" s="12" t="s">
        <v>189</v>
      </c>
      <c r="G56" s="12">
        <v>2</v>
      </c>
    </row>
    <row r="57" spans="1:7" ht="75" x14ac:dyDescent="0.25">
      <c r="A57" s="12" t="s">
        <v>66</v>
      </c>
      <c r="B57" s="12" t="s">
        <v>32</v>
      </c>
      <c r="C57" s="12" t="s">
        <v>3</v>
      </c>
      <c r="D57" s="12" t="s">
        <v>103</v>
      </c>
      <c r="E57" s="12" t="s">
        <v>188</v>
      </c>
      <c r="F57" s="12" t="s">
        <v>280</v>
      </c>
      <c r="G57" s="12">
        <v>3</v>
      </c>
    </row>
    <row r="58" spans="1:7" ht="30" x14ac:dyDescent="0.25">
      <c r="A58" s="12" t="s">
        <v>75</v>
      </c>
      <c r="B58" s="12" t="s">
        <v>37</v>
      </c>
      <c r="C58" s="12" t="s">
        <v>3</v>
      </c>
      <c r="D58" s="12" t="s">
        <v>103</v>
      </c>
      <c r="E58" s="12" t="s">
        <v>187</v>
      </c>
      <c r="F58" s="12" t="s">
        <v>186</v>
      </c>
      <c r="G58" s="12">
        <v>3</v>
      </c>
    </row>
    <row r="59" spans="1:7" ht="30" x14ac:dyDescent="0.25">
      <c r="A59" s="12" t="s">
        <v>67</v>
      </c>
      <c r="B59" s="12" t="s">
        <v>40</v>
      </c>
      <c r="C59" s="12" t="s">
        <v>3</v>
      </c>
      <c r="D59" s="12" t="s">
        <v>103</v>
      </c>
      <c r="E59" s="12" t="s">
        <v>185</v>
      </c>
      <c r="F59" s="12" t="s">
        <v>184</v>
      </c>
      <c r="G59" s="12">
        <v>3</v>
      </c>
    </row>
    <row r="60" spans="1:7" ht="30" x14ac:dyDescent="0.25">
      <c r="A60" s="12" t="s">
        <v>68</v>
      </c>
      <c r="B60" s="12" t="s">
        <v>40</v>
      </c>
      <c r="C60" s="12" t="s">
        <v>3</v>
      </c>
      <c r="D60" s="12" t="s">
        <v>103</v>
      </c>
      <c r="E60" s="12" t="s">
        <v>183</v>
      </c>
      <c r="F60" s="12" t="s">
        <v>182</v>
      </c>
      <c r="G60" s="12">
        <v>3</v>
      </c>
    </row>
    <row r="61" spans="1:7" ht="75" x14ac:dyDescent="0.25">
      <c r="A61" s="12" t="s">
        <v>69</v>
      </c>
      <c r="B61" s="12" t="s">
        <v>40</v>
      </c>
      <c r="C61" s="12" t="s">
        <v>3</v>
      </c>
      <c r="D61" s="12" t="s">
        <v>103</v>
      </c>
      <c r="E61" s="12" t="s">
        <v>181</v>
      </c>
      <c r="F61" s="12" t="s">
        <v>180</v>
      </c>
      <c r="G61" s="12">
        <v>3</v>
      </c>
    </row>
    <row r="62" spans="1:7" ht="30" x14ac:dyDescent="0.25">
      <c r="A62" s="12" t="s">
        <v>70</v>
      </c>
      <c r="B62" s="12" t="s">
        <v>40</v>
      </c>
      <c r="C62" s="12" t="s">
        <v>3</v>
      </c>
      <c r="D62" s="12" t="s">
        <v>103</v>
      </c>
      <c r="E62" s="12" t="s">
        <v>281</v>
      </c>
      <c r="F62" s="12" t="s">
        <v>179</v>
      </c>
      <c r="G62" s="12">
        <v>3</v>
      </c>
    </row>
    <row r="63" spans="1:7" ht="30" x14ac:dyDescent="0.25">
      <c r="A63" s="12" t="s">
        <v>178</v>
      </c>
      <c r="B63" s="12" t="s">
        <v>40</v>
      </c>
      <c r="C63" s="12" t="s">
        <v>3</v>
      </c>
      <c r="D63" s="12" t="s">
        <v>103</v>
      </c>
      <c r="E63" s="12" t="s">
        <v>282</v>
      </c>
      <c r="F63" s="12" t="s">
        <v>177</v>
      </c>
      <c r="G63" s="12">
        <v>3</v>
      </c>
    </row>
    <row r="64" spans="1:7" ht="30" x14ac:dyDescent="0.25">
      <c r="A64" s="12" t="s">
        <v>71</v>
      </c>
      <c r="B64" s="12" t="s">
        <v>40</v>
      </c>
      <c r="C64" s="12" t="s">
        <v>3</v>
      </c>
      <c r="D64" s="12" t="s">
        <v>103</v>
      </c>
      <c r="E64" s="12" t="s">
        <v>283</v>
      </c>
      <c r="F64" s="12" t="s">
        <v>176</v>
      </c>
      <c r="G64" s="12">
        <v>3</v>
      </c>
    </row>
    <row r="65" spans="1:7" ht="45" x14ac:dyDescent="0.25">
      <c r="A65" s="12" t="s">
        <v>72</v>
      </c>
      <c r="B65" s="12" t="s">
        <v>40</v>
      </c>
      <c r="C65" s="12" t="s">
        <v>3</v>
      </c>
      <c r="D65" s="12" t="s">
        <v>103</v>
      </c>
      <c r="E65" s="12" t="s">
        <v>284</v>
      </c>
      <c r="F65" s="12" t="s">
        <v>175</v>
      </c>
      <c r="G65" s="12">
        <v>3</v>
      </c>
    </row>
    <row r="66" spans="1:7" ht="60" x14ac:dyDescent="0.25">
      <c r="A66" s="12" t="s">
        <v>73</v>
      </c>
      <c r="B66" s="12" t="s">
        <v>40</v>
      </c>
      <c r="C66" s="12" t="s">
        <v>3</v>
      </c>
      <c r="D66" s="12" t="s">
        <v>103</v>
      </c>
      <c r="E66" s="12" t="s">
        <v>286</v>
      </c>
      <c r="F66" s="12" t="s">
        <v>285</v>
      </c>
      <c r="G66" s="12">
        <v>3</v>
      </c>
    </row>
    <row r="67" spans="1:7" ht="45" x14ac:dyDescent="0.25">
      <c r="A67" s="12" t="s">
        <v>74</v>
      </c>
      <c r="B67" s="12" t="s">
        <v>40</v>
      </c>
      <c r="C67" s="12" t="s">
        <v>3</v>
      </c>
      <c r="D67" s="12" t="s">
        <v>103</v>
      </c>
      <c r="E67" s="12" t="s">
        <v>287</v>
      </c>
      <c r="F67" s="12" t="s">
        <v>174</v>
      </c>
      <c r="G67" s="12">
        <v>3</v>
      </c>
    </row>
    <row r="68" spans="1:7" ht="30" x14ac:dyDescent="0.25">
      <c r="A68" s="12" t="s">
        <v>76</v>
      </c>
      <c r="B68" s="12" t="s">
        <v>37</v>
      </c>
      <c r="C68" s="12" t="s">
        <v>3</v>
      </c>
      <c r="D68" s="12" t="s">
        <v>103</v>
      </c>
      <c r="E68" s="12" t="s">
        <v>288</v>
      </c>
      <c r="F68" s="12" t="s">
        <v>173</v>
      </c>
      <c r="G68" s="12">
        <v>3</v>
      </c>
    </row>
    <row r="69" spans="1:7" ht="90" x14ac:dyDescent="0.25">
      <c r="A69" s="12" t="s">
        <v>77</v>
      </c>
      <c r="B69" s="12" t="s">
        <v>37</v>
      </c>
      <c r="C69" s="12" t="s">
        <v>3</v>
      </c>
      <c r="D69" s="12" t="s">
        <v>103</v>
      </c>
      <c r="E69" s="12" t="s">
        <v>289</v>
      </c>
      <c r="F69" s="12" t="s">
        <v>290</v>
      </c>
      <c r="G69" s="12">
        <v>3</v>
      </c>
    </row>
    <row r="70" spans="1:7" ht="30" x14ac:dyDescent="0.25">
      <c r="A70" s="12" t="s">
        <v>80</v>
      </c>
      <c r="B70" s="12" t="s">
        <v>40</v>
      </c>
      <c r="C70" s="12" t="s">
        <v>3</v>
      </c>
      <c r="D70" s="12" t="s">
        <v>43</v>
      </c>
      <c r="E70" s="12" t="s">
        <v>172</v>
      </c>
      <c r="F70" s="12" t="s">
        <v>171</v>
      </c>
      <c r="G70" s="12">
        <v>3</v>
      </c>
    </row>
    <row r="71" spans="1:7" ht="45" x14ac:dyDescent="0.25">
      <c r="A71" s="12" t="s">
        <v>81</v>
      </c>
      <c r="B71" s="12" t="s">
        <v>40</v>
      </c>
      <c r="C71" s="12" t="s">
        <v>3</v>
      </c>
      <c r="D71" s="12" t="s">
        <v>43</v>
      </c>
      <c r="E71" s="12" t="s">
        <v>170</v>
      </c>
      <c r="F71" s="12" t="s">
        <v>169</v>
      </c>
      <c r="G71" s="12">
        <v>3</v>
      </c>
    </row>
    <row r="72" spans="1:7" ht="30" x14ac:dyDescent="0.25">
      <c r="A72" s="12" t="s">
        <v>82</v>
      </c>
      <c r="B72" s="12" t="s">
        <v>40</v>
      </c>
      <c r="C72" s="12" t="s">
        <v>3</v>
      </c>
      <c r="D72" s="12" t="s">
        <v>43</v>
      </c>
      <c r="E72" s="12" t="s">
        <v>168</v>
      </c>
      <c r="F72" s="12" t="s">
        <v>167</v>
      </c>
      <c r="G72" s="12">
        <v>3</v>
      </c>
    </row>
    <row r="73" spans="1:7" ht="105" x14ac:dyDescent="0.25">
      <c r="A73" s="12" t="s">
        <v>83</v>
      </c>
      <c r="B73" s="12" t="s">
        <v>40</v>
      </c>
      <c r="C73" s="12" t="s">
        <v>3</v>
      </c>
      <c r="D73" s="12" t="s">
        <v>43</v>
      </c>
      <c r="E73" s="12" t="s">
        <v>166</v>
      </c>
      <c r="F73" s="12" t="s">
        <v>291</v>
      </c>
      <c r="G73" s="12">
        <v>3</v>
      </c>
    </row>
    <row r="74" spans="1:7" ht="60" x14ac:dyDescent="0.25">
      <c r="A74" s="12" t="s">
        <v>84</v>
      </c>
      <c r="B74" s="12" t="s">
        <v>40</v>
      </c>
      <c r="C74" s="12" t="s">
        <v>3</v>
      </c>
      <c r="D74" s="12" t="s">
        <v>103</v>
      </c>
      <c r="E74" s="12" t="s">
        <v>165</v>
      </c>
      <c r="F74" s="12" t="s">
        <v>292</v>
      </c>
      <c r="G74" s="12">
        <v>3</v>
      </c>
    </row>
    <row r="75" spans="1:7" ht="30" x14ac:dyDescent="0.25">
      <c r="A75" s="12" t="s">
        <v>85</v>
      </c>
      <c r="B75" s="12" t="s">
        <v>40</v>
      </c>
      <c r="C75" s="12" t="s">
        <v>3</v>
      </c>
      <c r="D75" s="12" t="s">
        <v>103</v>
      </c>
      <c r="E75" s="12" t="s">
        <v>164</v>
      </c>
      <c r="F75" s="12" t="s">
        <v>293</v>
      </c>
      <c r="G75" s="12">
        <v>3</v>
      </c>
    </row>
    <row r="76" spans="1:7" ht="30" x14ac:dyDescent="0.25">
      <c r="A76" s="12" t="s">
        <v>86</v>
      </c>
      <c r="B76" s="12" t="s">
        <v>40</v>
      </c>
      <c r="C76" s="12" t="s">
        <v>3</v>
      </c>
      <c r="D76" s="12" t="s">
        <v>103</v>
      </c>
      <c r="E76" s="12" t="s">
        <v>163</v>
      </c>
      <c r="F76" s="12" t="s">
        <v>162</v>
      </c>
      <c r="G76" s="12">
        <v>3</v>
      </c>
    </row>
    <row r="77" spans="1:7" ht="30" x14ac:dyDescent="0.25">
      <c r="A77" s="12" t="s">
        <v>87</v>
      </c>
      <c r="B77" s="12" t="s">
        <v>40</v>
      </c>
      <c r="C77" s="12" t="s">
        <v>3</v>
      </c>
      <c r="D77" s="12" t="s">
        <v>103</v>
      </c>
      <c r="E77" s="12" t="s">
        <v>161</v>
      </c>
      <c r="F77" s="12" t="s">
        <v>160</v>
      </c>
      <c r="G77" s="12">
        <v>3</v>
      </c>
    </row>
    <row r="78" spans="1:7" ht="30" x14ac:dyDescent="0.25">
      <c r="A78" s="12" t="s">
        <v>88</v>
      </c>
      <c r="B78" s="12" t="s">
        <v>40</v>
      </c>
      <c r="C78" s="12" t="s">
        <v>3</v>
      </c>
      <c r="D78" s="12" t="s">
        <v>103</v>
      </c>
      <c r="E78" s="12" t="s">
        <v>159</v>
      </c>
      <c r="F78" s="12" t="s">
        <v>158</v>
      </c>
      <c r="G78" s="12">
        <v>3</v>
      </c>
    </row>
    <row r="79" spans="1:7" ht="30" x14ac:dyDescent="0.25">
      <c r="A79" s="12" t="s">
        <v>89</v>
      </c>
      <c r="B79" s="12" t="s">
        <v>40</v>
      </c>
      <c r="C79" s="12" t="s">
        <v>3</v>
      </c>
      <c r="D79" s="12" t="s">
        <v>103</v>
      </c>
      <c r="E79" s="12" t="s">
        <v>157</v>
      </c>
      <c r="F79" s="12" t="s">
        <v>156</v>
      </c>
      <c r="G79" s="12">
        <v>3</v>
      </c>
    </row>
    <row r="80" spans="1:7" ht="75" x14ac:dyDescent="0.25">
      <c r="A80" s="12" t="s">
        <v>90</v>
      </c>
      <c r="B80" s="12" t="s">
        <v>40</v>
      </c>
      <c r="C80" s="12" t="s">
        <v>3</v>
      </c>
      <c r="D80" s="12" t="s">
        <v>103</v>
      </c>
      <c r="E80" s="12" t="s">
        <v>155</v>
      </c>
      <c r="F80" s="12" t="s">
        <v>294</v>
      </c>
      <c r="G80" s="12">
        <v>3</v>
      </c>
    </row>
    <row r="81" spans="1:7" ht="60" x14ac:dyDescent="0.25">
      <c r="A81" s="12" t="s">
        <v>91</v>
      </c>
      <c r="B81" s="12" t="s">
        <v>40</v>
      </c>
      <c r="C81" s="12" t="s">
        <v>3</v>
      </c>
      <c r="D81" s="12" t="s">
        <v>103</v>
      </c>
      <c r="E81" s="12" t="s">
        <v>154</v>
      </c>
      <c r="F81" s="12" t="s">
        <v>153</v>
      </c>
      <c r="G81" s="12">
        <v>3</v>
      </c>
    </row>
    <row r="82" spans="1:7" ht="90" x14ac:dyDescent="0.25">
      <c r="A82" s="12" t="s">
        <v>98</v>
      </c>
      <c r="B82" s="12" t="s">
        <v>40</v>
      </c>
      <c r="C82" s="12" t="s">
        <v>3</v>
      </c>
      <c r="D82" s="12" t="s">
        <v>103</v>
      </c>
      <c r="E82" s="12" t="s">
        <v>152</v>
      </c>
      <c r="F82" s="12" t="s">
        <v>295</v>
      </c>
      <c r="G82" s="12">
        <v>3</v>
      </c>
    </row>
    <row r="83" spans="1:7" ht="45" x14ac:dyDescent="0.25">
      <c r="A83" s="12" t="s">
        <v>99</v>
      </c>
      <c r="B83" s="12" t="s">
        <v>40</v>
      </c>
      <c r="C83" s="12" t="s">
        <v>3</v>
      </c>
      <c r="D83" s="12" t="s">
        <v>103</v>
      </c>
      <c r="E83" s="12" t="s">
        <v>151</v>
      </c>
      <c r="F83" s="12" t="s">
        <v>150</v>
      </c>
      <c r="G83" s="12">
        <v>3</v>
      </c>
    </row>
    <row r="84" spans="1:7" ht="45" x14ac:dyDescent="0.25">
      <c r="A84" s="12" t="s">
        <v>100</v>
      </c>
      <c r="B84" s="12" t="s">
        <v>40</v>
      </c>
      <c r="C84" s="12" t="s">
        <v>3</v>
      </c>
      <c r="D84" s="12" t="s">
        <v>103</v>
      </c>
      <c r="E84" s="12" t="s">
        <v>149</v>
      </c>
      <c r="F84" s="12" t="s">
        <v>296</v>
      </c>
      <c r="G84" s="12">
        <v>3</v>
      </c>
    </row>
    <row r="85" spans="1:7" ht="45" x14ac:dyDescent="0.25">
      <c r="A85" s="12" t="s">
        <v>95</v>
      </c>
      <c r="B85" s="12" t="s">
        <v>40</v>
      </c>
      <c r="C85" s="12" t="s">
        <v>3</v>
      </c>
      <c r="D85" s="12" t="s">
        <v>103</v>
      </c>
      <c r="E85" s="12" t="s">
        <v>148</v>
      </c>
      <c r="F85" s="12" t="s">
        <v>147</v>
      </c>
      <c r="G85" s="12">
        <v>3</v>
      </c>
    </row>
    <row r="86" spans="1:7" ht="90" x14ac:dyDescent="0.25">
      <c r="A86" s="12" t="s">
        <v>145</v>
      </c>
      <c r="B86" s="12" t="s">
        <v>40</v>
      </c>
      <c r="C86" s="12" t="s">
        <v>3</v>
      </c>
      <c r="D86" s="12" t="s">
        <v>146</v>
      </c>
      <c r="E86" s="12" t="s">
        <v>144</v>
      </c>
      <c r="F86" s="12" t="s">
        <v>297</v>
      </c>
      <c r="G86" s="12">
        <v>3</v>
      </c>
    </row>
    <row r="87" spans="1:7" ht="30" x14ac:dyDescent="0.25">
      <c r="A87" s="12" t="s">
        <v>78</v>
      </c>
      <c r="B87" s="12" t="s">
        <v>40</v>
      </c>
      <c r="C87" s="12" t="s">
        <v>3</v>
      </c>
      <c r="D87" s="12" t="s">
        <v>103</v>
      </c>
      <c r="E87" s="12" t="s">
        <v>143</v>
      </c>
      <c r="F87" s="12" t="s">
        <v>142</v>
      </c>
      <c r="G87" s="12">
        <v>3</v>
      </c>
    </row>
    <row r="88" spans="1:7" ht="30" x14ac:dyDescent="0.25">
      <c r="A88" s="12" t="s">
        <v>141</v>
      </c>
      <c r="B88" s="12" t="s">
        <v>40</v>
      </c>
      <c r="C88" s="12" t="s">
        <v>3</v>
      </c>
      <c r="D88" s="12" t="s">
        <v>103</v>
      </c>
      <c r="E88" s="12" t="s">
        <v>140</v>
      </c>
      <c r="F88" s="12" t="s">
        <v>139</v>
      </c>
      <c r="G88" s="12">
        <v>3</v>
      </c>
    </row>
    <row r="100" spans="1:1" x14ac:dyDescent="0.25">
      <c r="A100" t="s">
        <v>299</v>
      </c>
    </row>
    <row r="101" spans="1:1" x14ac:dyDescent="0.25">
      <c r="A101" t="s">
        <v>300</v>
      </c>
    </row>
    <row r="102" spans="1:1" x14ac:dyDescent="0.25">
      <c r="A102" t="s">
        <v>301</v>
      </c>
    </row>
  </sheetData>
  <autoFilter ref="A1:G88"/>
  <conditionalFormatting sqref="G2:G88 B2:D88">
    <cfRule type="containsErrors" dxfId="0" priority="2">
      <formula>ISERROR(B2)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Type 1</vt:lpstr>
      <vt:lpstr>Type 2</vt:lpstr>
      <vt:lpstr>Type 3</vt:lpstr>
      <vt:lpstr>Retail Obligations</vt:lpstr>
    </vt:vector>
  </TitlesOfParts>
  <Company>Essential Services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Sheehan</dc:creator>
  <cp:lastModifiedBy>AYuen</cp:lastModifiedBy>
  <cp:lastPrinted>2016-01-15T00:47:20Z</cp:lastPrinted>
  <dcterms:created xsi:type="dcterms:W3CDTF">2014-08-14T04:17:27Z</dcterms:created>
  <dcterms:modified xsi:type="dcterms:W3CDTF">2018-02-19T04:14:32Z</dcterms:modified>
</cp:coreProperties>
</file>