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385" yWindow="45" windowWidth="14430" windowHeight="12795" tabRatio="882" activeTab="6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payment'!$D$1:$Y$282</definedName>
    <definedName name="_xlnm.Print_Area" localSheetId="3">'4. Customer responsiveness'!$A$1:$P$94</definedName>
    <definedName name="_xlnm.Print_Area" localSheetId="5">'6. Drinking water quality'!$A$1:$J$89</definedName>
    <definedName name="_xlnm.Print_Area" localSheetId="6">'7. Environmental'!$A$1:$I$228</definedName>
  </definedNames>
  <calcPr calcId="145621"/>
</workbook>
</file>

<file path=xl/calcChain.xml><?xml version="1.0" encoding="utf-8"?>
<calcChain xmlns="http://schemas.openxmlformats.org/spreadsheetml/2006/main">
  <c r="I9" i="7" l="1"/>
  <c r="H9" i="7"/>
  <c r="G9" i="7"/>
  <c r="F9" i="7"/>
  <c r="E9" i="7"/>
  <c r="K90" i="4" l="1"/>
  <c r="J90" i="4"/>
  <c r="I90" i="4"/>
  <c r="E90" i="4"/>
  <c r="F90" i="4"/>
  <c r="H90" i="4"/>
  <c r="G90" i="4"/>
  <c r="I72" i="3"/>
  <c r="H72" i="3"/>
  <c r="G72" i="3"/>
  <c r="F72" i="3"/>
  <c r="E72" i="3"/>
  <c r="I51" i="3"/>
  <c r="H51" i="3"/>
  <c r="G51" i="3"/>
  <c r="F51" i="3"/>
  <c r="E51" i="3"/>
  <c r="I244" i="3" l="1"/>
  <c r="H244" i="3"/>
  <c r="G244" i="3"/>
  <c r="F244" i="3"/>
  <c r="E244" i="3"/>
  <c r="I222" i="3"/>
  <c r="H222" i="3"/>
  <c r="G222" i="3"/>
  <c r="F222" i="3"/>
  <c r="E222" i="3"/>
  <c r="I200" i="3"/>
  <c r="H200" i="3"/>
  <c r="G200" i="3"/>
  <c r="F200" i="3"/>
  <c r="E200" i="3"/>
  <c r="I179" i="3"/>
  <c r="H179" i="3"/>
  <c r="G179" i="3"/>
  <c r="F179" i="3"/>
  <c r="E179" i="3"/>
  <c r="J227" i="7" l="1"/>
  <c r="F227" i="7"/>
  <c r="G227" i="7"/>
  <c r="H227" i="7"/>
  <c r="I227" i="7"/>
  <c r="E227" i="7"/>
  <c r="H228" i="7" l="1"/>
  <c r="G228" i="7"/>
  <c r="F228" i="7"/>
  <c r="E228" i="7"/>
  <c r="I228" i="7"/>
  <c r="F115" i="7"/>
  <c r="G115" i="7"/>
  <c r="H115" i="7"/>
  <c r="E115" i="7"/>
  <c r="I187" i="7"/>
  <c r="H187" i="7"/>
  <c r="G187" i="7"/>
  <c r="F187" i="7"/>
  <c r="E187" i="7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75" i="7"/>
  <c r="H75" i="7"/>
  <c r="G75" i="7"/>
  <c r="F75" i="7"/>
  <c r="E75" i="7"/>
  <c r="I53" i="7"/>
  <c r="H53" i="7"/>
  <c r="G53" i="7"/>
  <c r="F53" i="7"/>
  <c r="E53" i="7"/>
  <c r="I31" i="7"/>
  <c r="H31" i="7"/>
  <c r="G31" i="7"/>
  <c r="F31" i="7"/>
  <c r="E31" i="7"/>
  <c r="I72" i="6"/>
  <c r="H72" i="6"/>
  <c r="G72" i="6"/>
  <c r="F72" i="6"/>
  <c r="E72" i="6"/>
  <c r="I51" i="6"/>
  <c r="H51" i="6"/>
  <c r="G51" i="6"/>
  <c r="F51" i="6"/>
  <c r="E51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52" i="4"/>
  <c r="H52" i="4"/>
  <c r="G52" i="4"/>
  <c r="F52" i="4"/>
  <c r="E52" i="4"/>
  <c r="I31" i="4"/>
  <c r="H31" i="4"/>
  <c r="G31" i="4"/>
  <c r="F31" i="4"/>
  <c r="E31" i="4"/>
  <c r="I9" i="4"/>
  <c r="H9" i="4"/>
  <c r="G9" i="4"/>
  <c r="F9" i="4"/>
  <c r="E9" i="4"/>
  <c r="I265" i="3"/>
  <c r="H265" i="3"/>
  <c r="G265" i="3"/>
  <c r="F265" i="3"/>
  <c r="E265" i="3"/>
  <c r="I158" i="3"/>
  <c r="H158" i="3"/>
  <c r="G158" i="3"/>
  <c r="F158" i="3"/>
  <c r="E158" i="3"/>
  <c r="I137" i="3"/>
  <c r="H137" i="3"/>
  <c r="G137" i="3"/>
  <c r="F137" i="3"/>
  <c r="E137" i="3"/>
  <c r="I115" i="3"/>
  <c r="H115" i="3"/>
  <c r="G115" i="3"/>
  <c r="F115" i="3"/>
  <c r="E115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F116" i="7" l="1"/>
  <c r="E116" i="7"/>
  <c r="H116" i="7"/>
  <c r="G116" i="7"/>
</calcChain>
</file>

<file path=xl/sharedStrings.xml><?xml version="1.0" encoding="utf-8"?>
<sst xmlns="http://schemas.openxmlformats.org/spreadsheetml/2006/main" count="1001" uniqueCount="155">
  <si>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</si>
  <si>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</si>
  <si>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</si>
  <si>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</si>
  <si>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</si>
  <si>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</si>
  <si>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</si>
  <si>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</si>
  <si>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</si>
  <si>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</si>
  <si>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</si>
  <si>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</si>
  <si>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</si>
  <si>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</si>
  <si>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</si>
  <si>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</si>
  <si>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</si>
  <si>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</si>
  <si>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</si>
  <si>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</si>
  <si>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</si>
  <si>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</si>
  <si>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</si>
  <si>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</si>
  <si>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</si>
  <si>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</si>
  <si>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</si>
  <si>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</si>
  <si>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</si>
  <si>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</si>
  <si>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</si>
  <si>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</si>
  <si>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</si>
  <si>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</si>
  <si>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</si>
  <si>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</si>
  <si>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</si>
  <si>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</si>
  <si>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</si>
  <si>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</si>
  <si>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</si>
  <si>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</si>
  <si>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</si>
  <si>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</si>
  <si>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</si>
  <si>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2012-13</t>
  </si>
  <si>
    <t>%</t>
  </si>
  <si>
    <t>-</t>
  </si>
  <si>
    <t>2013-14</t>
  </si>
  <si>
    <t>Payment Issues</t>
  </si>
  <si>
    <t>2014-15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</si>
  <si>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</si>
  <si>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</si>
  <si>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</si>
  <si>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</si>
  <si>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</si>
  <si>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</si>
  <si>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</si>
  <si>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</si>
  <si>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</si>
  <si>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</si>
  <si>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</si>
  <si>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</si>
  <si>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</si>
  <si>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</si>
  <si>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</si>
  <si>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</si>
  <si>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</si>
  <si>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</si>
  <si>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</si>
  <si>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</si>
  <si>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</si>
  <si>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</si>
  <si>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</si>
  <si>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</si>
  <si>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</si>
  <si>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</si>
  <si>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Average time to recitify bursts and leaks - Priority one (minutes)</t>
  </si>
  <si>
    <t>Average time to recitify bursts and leaks - Priority two (minutes)</t>
  </si>
  <si>
    <t>Flow rate / water pressure</t>
  </si>
  <si>
    <t>2015-16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</si>
  <si>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</si>
  <si>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</si>
  <si>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</si>
  <si>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</si>
  <si>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</si>
  <si>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</si>
  <si>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</si>
  <si>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*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</si>
  <si>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</si>
  <si>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</si>
  <si>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</si>
  <si>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</si>
  <si>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</si>
  <si>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</si>
  <si>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</si>
  <si>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</si>
  <si>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</si>
  <si>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</si>
  <si>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</si>
  <si>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</si>
  <si>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</si>
  <si>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</si>
  <si>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</si>
  <si>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</si>
  <si>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</si>
  <si>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</si>
  <si>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</si>
  <si>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</si>
  <si>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</si>
  <si>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</si>
  <si>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</si>
  <si>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</si>
  <si>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</si>
  <si>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</si>
  <si>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</si>
  <si>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</si>
  <si>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</si>
  <si>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</si>
  <si>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</si>
  <si>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2016-17</t>
  </si>
  <si>
    <t/>
  </si>
  <si>
    <t>2016-17 Water Performance Report</t>
  </si>
  <si>
    <t>Goulburn Valley Water was unable to provide call data for 2015-16, and the first quarter of 2016‑17</t>
  </si>
  <si>
    <t>·      our annual report comparing the performance of the 16 urban water businesses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</si>
  <si>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</si>
  <si>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</si>
  <si>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</si>
  <si>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</si>
  <si>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</si>
  <si>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</si>
  <si>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</si>
  <si>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</si>
  <si>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</si>
  <si>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From 2016-17, changed performance indicator definition</t>
  </si>
  <si>
    <t>From 2015-16, changed performance indicator definition</t>
  </si>
  <si>
    <t>Wannon Water was unable to report average debt level for 2016-17</t>
  </si>
  <si>
    <t>Average debt level (residential) - legal action</t>
  </si>
  <si>
    <t xml:space="preserve">Average debt level (residential) - restrictions 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</si>
  <si>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2016-17 water performance report</t>
    </r>
    <r>
      <rPr>
        <sz val="8"/>
        <rFont val="Arial"/>
        <family val="2"/>
      </rPr>
      <t>.</t>
    </r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</si>
  <si>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</si>
  <si>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</si>
  <si>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You can read our full suite of 2016-17 performance information on our website:</t>
  </si>
  <si>
    <t>www.esc.vic.gov.au/water/annual-performance-reports</t>
  </si>
  <si>
    <t>Our four documents cover:</t>
  </si>
  <si>
    <t>·      our supplement discussing how water businesses are tracking on major project delivery</t>
  </si>
  <si>
    <t>·      this summary of the data behind our tables and charts in this report.</t>
  </si>
  <si>
    <t>Turbidity (per cent of customers receiving drinking water meeting turbidity requirements)</t>
  </si>
  <si>
    <t>Complaint types (per cent) 2016-17</t>
  </si>
  <si>
    <t>Sources of greenhouse gas emissions (equivalent tonnes of CO2) 2016-17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</si>
  <si>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</si>
  <si>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</si>
  <si>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</si>
  <si>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</si>
  <si>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Each tab aligns with a chapter in our report, and provides the 2016-17 data along with the preceding four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</si>
</sst>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101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DotDot">
        <color theme="0" tint="-0.14990691854609822"/>
      </bottom>
      <diagonal/>
    </border>
  </borders>
  <cellStyleXfs count="8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171" fontId="44" fillId="0" borderId="1">
      <alignment horizontal="center" vertical="center"/>
      <protection locked="0"/>
    </xf>
    <xf numFmtId="14" fontId="44" fillId="0" borderId="1">
      <alignment horizontal="center" vertical="center"/>
      <protection locked="0"/>
    </xf>
    <xf numFmtId="172" fontId="44" fillId="0" borderId="1">
      <alignment horizontal="center" vertical="center"/>
      <protection locked="0"/>
    </xf>
    <xf numFmtId="173" fontId="44" fillId="0" borderId="1">
      <alignment horizontal="center" vertical="center"/>
      <protection locked="0"/>
    </xf>
    <xf numFmtId="174" fontId="44" fillId="0" borderId="1">
      <alignment horizontal="center" vertical="center"/>
      <protection locked="0"/>
    </xf>
    <xf numFmtId="0" fontId="44" fillId="0" borderId="1">
      <alignment horizontal="center" vertical="center"/>
      <protection locked="0"/>
    </xf>
    <xf numFmtId="175" fontId="44" fillId="0" borderId="1">
      <alignment horizontal="center" vertical="center"/>
      <protection locked="0"/>
    </xf>
    <xf numFmtId="164" fontId="10" fillId="0" borderId="2">
      <alignment horizontal="center" vertical="center"/>
      <protection locked="0"/>
    </xf>
    <xf numFmtId="15" fontId="10" fillId="0" borderId="2">
      <alignment horizontal="center" vertical="center"/>
      <protection locked="0"/>
    </xf>
    <xf numFmtId="165" fontId="10" fillId="0" borderId="2">
      <alignment horizontal="center" vertical="center"/>
      <protection locked="0"/>
    </xf>
    <xf numFmtId="166" fontId="10" fillId="0" borderId="2">
      <alignment horizontal="center" vertical="center"/>
      <protection locked="0"/>
    </xf>
    <xf numFmtId="167" fontId="10" fillId="0" borderId="2">
      <alignment horizontal="center" vertical="center"/>
      <protection locked="0"/>
    </xf>
    <xf numFmtId="168" fontId="10" fillId="0" borderId="2">
      <alignment horizontal="center" vertical="center"/>
      <protection locked="0"/>
    </xf>
    <xf numFmtId="0" fontId="10" fillId="0" borderId="2">
      <alignment vertical="center"/>
      <protection locked="0"/>
    </xf>
    <xf numFmtId="164" fontId="10" fillId="0" borderId="2">
      <alignment horizontal="right" vertical="center"/>
      <protection locked="0"/>
    </xf>
    <xf numFmtId="169" fontId="10" fillId="0" borderId="2">
      <alignment horizontal="right" vertical="center"/>
      <protection locked="0"/>
    </xf>
    <xf numFmtId="165" fontId="10" fillId="0" borderId="2">
      <alignment horizontal="right" vertical="center"/>
      <protection locked="0"/>
    </xf>
    <xf numFmtId="166" fontId="10" fillId="0" borderId="2">
      <alignment horizontal="right" vertical="center"/>
      <protection locked="0"/>
    </xf>
    <xf numFmtId="167" fontId="10" fillId="0" borderId="2">
      <alignment horizontal="right" vertical="center"/>
      <protection locked="0"/>
    </xf>
    <xf numFmtId="168" fontId="10" fillId="0" borderId="2">
      <alignment horizontal="right" vertical="center"/>
      <protection locked="0"/>
    </xf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0" fillId="0" borderId="0" applyNumberFormat="0" applyFont="0" applyFill="0" applyBorder="0">
      <alignment horizontal="center" vertical="center"/>
      <protection locked="0"/>
    </xf>
    <xf numFmtId="164" fontId="10" fillId="0" borderId="0" applyFill="0" applyBorder="0">
      <alignment horizontal="center" vertical="center"/>
    </xf>
    <xf numFmtId="15" fontId="10" fillId="0" borderId="0" applyFill="0" applyBorder="0">
      <alignment horizontal="center" vertical="center"/>
    </xf>
    <xf numFmtId="165" fontId="10" fillId="0" borderId="0" applyFill="0" applyBorder="0">
      <alignment horizontal="center" vertical="center"/>
    </xf>
    <xf numFmtId="166" fontId="10" fillId="0" borderId="0" applyFill="0" applyBorder="0">
      <alignment horizontal="center" vertical="center"/>
    </xf>
    <xf numFmtId="167" fontId="10" fillId="0" borderId="0" applyFill="0" applyBorder="0">
      <alignment horizontal="center" vertical="center"/>
    </xf>
    <xf numFmtId="168" fontId="10" fillId="0" borderId="0" applyFill="0" applyBorder="0">
      <alignment horizontal="center" vertical="center"/>
    </xf>
    <xf numFmtId="0" fontId="13" fillId="21" borderId="4" applyNumberFormat="0" applyAlignment="0" applyProtection="0"/>
    <xf numFmtId="0" fontId="45" fillId="0" borderId="0" applyFill="0" applyBorder="0">
      <alignment vertical="center"/>
    </xf>
    <xf numFmtId="0" fontId="14" fillId="0" borderId="0" applyNumberFormat="0" applyFill="0" applyBorder="0" applyAlignment="0" applyProtection="0"/>
    <xf numFmtId="176" fontId="44" fillId="0" borderId="1">
      <alignment horizontal="center" vertical="center"/>
      <protection locked="0"/>
    </xf>
    <xf numFmtId="177" fontId="44" fillId="0" borderId="1">
      <alignment horizontal="right" vertical="center"/>
      <protection locked="0"/>
    </xf>
    <xf numFmtId="178" fontId="44" fillId="0" borderId="1">
      <alignment horizontal="center" vertical="center"/>
      <protection locked="0"/>
    </xf>
    <xf numFmtId="179" fontId="44" fillId="0" borderId="1">
      <alignment horizontal="center" vertical="center"/>
      <protection locked="0"/>
    </xf>
    <xf numFmtId="180" fontId="44" fillId="0" borderId="1">
      <alignment horizontal="center" vertical="center"/>
      <protection locked="0"/>
    </xf>
    <xf numFmtId="0" fontId="44" fillId="0" borderId="1">
      <alignment vertical="center"/>
      <protection locked="0"/>
    </xf>
    <xf numFmtId="181" fontId="44" fillId="0" borderId="1">
      <alignment horizontal="right" vertical="center"/>
      <protection locked="0"/>
    </xf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Fill="0" applyBorder="0">
      <alignment horizontal="center" vertical="center"/>
      <protection locked="0"/>
    </xf>
    <xf numFmtId="0" fontId="19" fillId="0" borderId="0" applyFill="0" applyBorder="0">
      <alignment horizontal="center" vertical="center"/>
      <protection locked="0"/>
    </xf>
    <xf numFmtId="0" fontId="20" fillId="0" borderId="0" applyFill="0" applyBorder="0">
      <alignment horizontal="left" vertical="center"/>
      <protection locked="0"/>
    </xf>
    <xf numFmtId="0" fontId="21" fillId="7" borderId="3" applyNumberFormat="0" applyAlignment="0" applyProtection="0"/>
    <xf numFmtId="0" fontId="46" fillId="0" borderId="0" applyFill="0" applyBorder="0">
      <alignment vertical="center"/>
    </xf>
    <xf numFmtId="182" fontId="44" fillId="0" borderId="0" applyFill="0" applyBorder="0">
      <alignment horizontal="center" vertical="center"/>
    </xf>
    <xf numFmtId="177" fontId="44" fillId="0" borderId="0" applyFill="0" applyBorder="0">
      <alignment horizontal="right" vertical="center"/>
    </xf>
    <xf numFmtId="183" fontId="44" fillId="0" borderId="0" applyFill="0" applyBorder="0">
      <alignment horizontal="center" vertical="center"/>
    </xf>
    <xf numFmtId="184" fontId="44" fillId="0" borderId="0" applyFill="0" applyBorder="0">
      <alignment horizontal="center" vertical="center"/>
    </xf>
    <xf numFmtId="185" fontId="44" fillId="0" borderId="0" applyFill="0" applyBorder="0">
      <alignment horizontal="center" vertical="center"/>
    </xf>
    <xf numFmtId="181" fontId="44" fillId="0" borderId="0" applyFill="0" applyBorder="0">
      <alignment horizontal="right" vertical="center"/>
    </xf>
    <xf numFmtId="0" fontId="47" fillId="0" borderId="0" applyFill="0" applyBorder="0">
      <alignment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44" fillId="0" borderId="0" applyFill="0" applyBorder="0">
      <alignment vertical="center"/>
    </xf>
    <xf numFmtId="171" fontId="44" fillId="0" borderId="0" applyFill="0" applyBorder="0">
      <alignment horizontal="center" vertical="center"/>
    </xf>
    <xf numFmtId="14" fontId="44" fillId="0" borderId="0" applyFill="0" applyBorder="0">
      <alignment horizontal="center" vertical="center"/>
    </xf>
    <xf numFmtId="172" fontId="44" fillId="0" borderId="0" applyFill="0" applyBorder="0">
      <alignment horizontal="center" vertical="center"/>
    </xf>
    <xf numFmtId="173" fontId="44" fillId="0" borderId="0" applyFill="0" applyBorder="0">
      <alignment horizontal="center" vertical="center"/>
    </xf>
    <xf numFmtId="174" fontId="44" fillId="0" borderId="0" applyFill="0" applyBorder="0">
      <alignment horizontal="center" vertical="center"/>
    </xf>
    <xf numFmtId="0" fontId="44" fillId="0" borderId="0" applyFill="0" applyBorder="0">
      <alignment horizontal="center" vertical="center"/>
    </xf>
    <xf numFmtId="175" fontId="44" fillId="0" borderId="0" applyFill="0" applyBorder="0">
      <alignment horizontal="center" vertical="center"/>
    </xf>
    <xf numFmtId="0" fontId="50" fillId="0" borderId="0" applyFill="0" applyBorder="0">
      <alignment vertical="center"/>
    </xf>
    <xf numFmtId="0" fontId="22" fillId="0" borderId="8" applyNumberFormat="0" applyFill="0" applyAlignment="0" applyProtection="0"/>
    <xf numFmtId="0" fontId="7" fillId="0" borderId="9" applyFill="0">
      <alignment horizontal="center" vertical="center"/>
    </xf>
    <xf numFmtId="0" fontId="10" fillId="0" borderId="9" applyFill="0">
      <alignment horizontal="center" vertical="center"/>
    </xf>
    <xf numFmtId="170" fontId="10" fillId="0" borderId="9" applyFill="0">
      <alignment horizontal="center" vertical="center"/>
    </xf>
    <xf numFmtId="0" fontId="44" fillId="0" borderId="10" applyFill="0">
      <alignment horizontal="center" vertical="center"/>
    </xf>
    <xf numFmtId="0" fontId="49" fillId="0" borderId="10" applyFill="0">
      <alignment horizontal="center" vertical="center"/>
    </xf>
    <xf numFmtId="186" fontId="44" fillId="0" borderId="10" applyFill="0">
      <alignment horizontal="center" vertical="center"/>
    </xf>
    <xf numFmtId="173" fontId="41" fillId="0" borderId="10" applyFill="0">
      <alignment horizontal="center" vertical="center"/>
    </xf>
    <xf numFmtId="0" fontId="23" fillId="0" borderId="0" applyFill="0" applyBorder="0">
      <alignment horizontal="left" vertical="center"/>
    </xf>
    <xf numFmtId="0" fontId="24" fillId="22" borderId="0" applyNumberFormat="0" applyBorder="0" applyAlignment="0" applyProtection="0"/>
    <xf numFmtId="0" fontId="10" fillId="0" borderId="0"/>
    <xf numFmtId="0" fontId="8" fillId="0" borderId="0"/>
    <xf numFmtId="0" fontId="8" fillId="23" borderId="11" applyNumberFormat="0" applyFont="0" applyAlignment="0" applyProtection="0"/>
    <xf numFmtId="0" fontId="25" fillId="20" borderId="12" applyNumberFormat="0" applyAlignment="0" applyProtection="0"/>
    <xf numFmtId="0" fontId="51" fillId="0" borderId="0" applyFill="0" applyBorder="0">
      <alignment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right"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80" fontId="41" fillId="0" borderId="0" applyFill="0" applyBorder="0">
      <alignment horizontal="center" vertical="center"/>
    </xf>
    <xf numFmtId="0" fontId="52" fillId="0" borderId="0" applyFill="0" applyBorder="0">
      <alignment horizontal="right" vertical="center"/>
    </xf>
    <xf numFmtId="181" fontId="41" fillId="0" borderId="0" applyFill="0" applyBorder="0">
      <alignment horizontal="right" vertical="center"/>
    </xf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0" fontId="52" fillId="0" borderId="0" applyFill="0" applyBorder="0">
      <alignment vertical="center"/>
    </xf>
    <xf numFmtId="0" fontId="41" fillId="0" borderId="0" applyFill="0" applyBorder="0">
      <alignment vertical="center"/>
    </xf>
    <xf numFmtId="171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2" fontId="41" fillId="0" borderId="0" applyFill="0" applyBorder="0">
      <alignment horizontal="center" vertical="center"/>
    </xf>
    <xf numFmtId="173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0" fontId="55" fillId="0" borderId="0" applyFill="0" applyBorder="0">
      <alignment vertical="center"/>
    </xf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7" fillId="0" borderId="0" applyFill="0" applyBorder="0">
      <alignment vertical="center"/>
    </xf>
    <xf numFmtId="187" fontId="56" fillId="0" borderId="0" applyFill="0" applyBorder="0">
      <alignment horizontal="right" vertical="center"/>
    </xf>
    <xf numFmtId="188" fontId="56" fillId="0" borderId="0" applyFill="0" applyBorder="0">
      <alignment horizontal="right" vertical="center"/>
    </xf>
    <xf numFmtId="0" fontId="57" fillId="0" borderId="0" applyFill="0" applyBorder="0">
      <alignment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56" fillId="0" borderId="0" applyFill="0" applyBorder="0">
      <alignment vertical="center"/>
    </xf>
    <xf numFmtId="0" fontId="19" fillId="0" borderId="0" applyFill="0" applyBorder="0">
      <alignment horizontal="center" vertical="center"/>
      <protection locked="0"/>
    </xf>
    <xf numFmtId="0" fontId="19" fillId="0" borderId="0" applyFill="0" applyBorder="0">
      <alignment horizontal="center" vertical="center"/>
      <protection locked="0"/>
    </xf>
    <xf numFmtId="0" fontId="60" fillId="0" borderId="0" applyFill="0" applyBorder="0">
      <alignment horizontal="left" vertical="center"/>
      <protection locked="0"/>
    </xf>
    <xf numFmtId="0" fontId="61" fillId="0" borderId="0" applyFill="0" applyBorder="0">
      <alignment horizontal="left" vertical="center"/>
    </xf>
    <xf numFmtId="189" fontId="56" fillId="0" borderId="0" applyFill="0" applyBorder="0">
      <alignment horizontal="right" vertical="center"/>
    </xf>
    <xf numFmtId="0" fontId="56" fillId="0" borderId="0" applyFill="0" applyBorder="0">
      <alignment vertical="center"/>
    </xf>
    <xf numFmtId="170" fontId="56" fillId="0" borderId="0" applyFill="0" applyBorder="0">
      <alignment horizontal="right" vertical="center"/>
    </xf>
    <xf numFmtId="190" fontId="56" fillId="0" borderId="0" applyFill="0" applyBorder="0">
      <alignment horizontal="right" vertical="center"/>
    </xf>
    <xf numFmtId="0" fontId="59" fillId="0" borderId="0" applyFill="0" applyBorder="0">
      <alignment vertical="center"/>
    </xf>
    <xf numFmtId="170" fontId="62" fillId="0" borderId="0" applyFill="0" applyBorder="0">
      <alignment horizontal="left" vertical="center"/>
    </xf>
    <xf numFmtId="0" fontId="63" fillId="0" borderId="0" applyFill="0" applyBorder="0">
      <alignment horizontal="left" vertical="center"/>
    </xf>
    <xf numFmtId="168" fontId="56" fillId="0" borderId="0" applyFill="0" applyBorder="0">
      <alignment horizontal="right" vertical="center"/>
    </xf>
    <xf numFmtId="164" fontId="10" fillId="0" borderId="0" applyFill="0" applyBorder="0">
      <alignment horizontal="right" vertical="center"/>
    </xf>
    <xf numFmtId="169" fontId="10" fillId="0" borderId="0" applyFill="0" applyBorder="0">
      <alignment horizontal="right" vertical="center"/>
    </xf>
    <xf numFmtId="165" fontId="10" fillId="0" borderId="0" applyFill="0" applyBorder="0">
      <alignment horizontal="right" vertical="center"/>
    </xf>
    <xf numFmtId="166" fontId="10" fillId="0" borderId="0" applyFill="0" applyBorder="0">
      <alignment horizontal="right" vertical="center"/>
    </xf>
    <xf numFmtId="167" fontId="10" fillId="0" borderId="0" applyFill="0" applyBorder="0">
      <alignment horizontal="right" vertical="center"/>
    </xf>
    <xf numFmtId="168" fontId="10" fillId="0" borderId="0" applyFill="0" applyBorder="0">
      <alignment horizontal="right" vertical="center"/>
    </xf>
    <xf numFmtId="0" fontId="26" fillId="0" borderId="0" applyFill="0" applyBorder="0">
      <alignment horizontal="left" vertical="center"/>
    </xf>
    <xf numFmtId="0" fontId="27" fillId="0" borderId="0" applyFill="0" applyBorder="0">
      <alignment horizontal="left" vertical="center"/>
    </xf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30" fillId="0" borderId="0" applyFill="0" applyBorder="0">
      <alignment horizontal="left" vertical="center"/>
      <protection locked="0"/>
    </xf>
    <xf numFmtId="0" fontId="31" fillId="0" borderId="0" applyFill="0" applyBorder="0">
      <alignment horizontal="left" vertical="center"/>
      <protection locked="0"/>
    </xf>
    <xf numFmtId="0" fontId="20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65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7" fillId="25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8" fillId="21" borderId="4" applyNumberFormat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171" fontId="44" fillId="0" borderId="1">
      <alignment horizontal="center" vertical="center"/>
      <protection locked="0"/>
    </xf>
    <xf numFmtId="14" fontId="44" fillId="0" borderId="1">
      <alignment horizontal="center" vertical="center"/>
      <protection locked="0"/>
    </xf>
    <xf numFmtId="172" fontId="44" fillId="0" borderId="1">
      <alignment horizontal="center" vertical="center"/>
      <protection locked="0"/>
    </xf>
    <xf numFmtId="173" fontId="44" fillId="0" borderId="1">
      <alignment horizontal="center" vertical="center"/>
      <protection locked="0"/>
    </xf>
    <xf numFmtId="174" fontId="44" fillId="0" borderId="1">
      <alignment horizontal="center" vertical="center"/>
      <protection locked="0"/>
    </xf>
    <xf numFmtId="0" fontId="44" fillId="0" borderId="1">
      <alignment horizontal="center" vertical="center"/>
      <protection locked="0"/>
    </xf>
    <xf numFmtId="175" fontId="44" fillId="0" borderId="1">
      <alignment horizontal="center" vertical="center"/>
      <protection locked="0"/>
    </xf>
    <xf numFmtId="0" fontId="71" fillId="3" borderId="0" applyNumberFormat="0" applyBorder="0" applyAlignment="0" applyProtection="0"/>
    <xf numFmtId="0" fontId="72" fillId="20" borderId="3" applyNumberFormat="0" applyAlignment="0" applyProtection="0"/>
    <xf numFmtId="44" fontId="1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76" fontId="44" fillId="0" borderId="1">
      <alignment horizontal="center" vertical="center"/>
      <protection locked="0"/>
    </xf>
    <xf numFmtId="177" fontId="44" fillId="0" borderId="1">
      <alignment horizontal="right" vertical="center"/>
      <protection locked="0"/>
    </xf>
    <xf numFmtId="178" fontId="44" fillId="0" borderId="1">
      <alignment horizontal="center" vertical="center"/>
      <protection locked="0"/>
    </xf>
    <xf numFmtId="179" fontId="44" fillId="0" borderId="1">
      <alignment horizontal="center" vertical="center"/>
      <protection locked="0"/>
    </xf>
    <xf numFmtId="180" fontId="44" fillId="0" borderId="1">
      <alignment horizontal="center" vertical="center"/>
      <protection locked="0"/>
    </xf>
    <xf numFmtId="0" fontId="44" fillId="0" borderId="1">
      <alignment vertical="center"/>
      <protection locked="0"/>
    </xf>
    <xf numFmtId="181" fontId="44" fillId="0" borderId="1">
      <alignment horizontal="right" vertical="center"/>
      <protection locked="0"/>
    </xf>
    <xf numFmtId="0" fontId="74" fillId="4" borderId="0" applyNumberFormat="0" applyBorder="0" applyAlignment="0" applyProtection="0"/>
    <xf numFmtId="0" fontId="66" fillId="0" borderId="0" applyFill="0" applyBorder="0">
      <alignment vertical="center"/>
    </xf>
    <xf numFmtId="0" fontId="75" fillId="0" borderId="0" applyFill="0" applyBorder="0">
      <alignment vertical="center"/>
    </xf>
    <xf numFmtId="0" fontId="7" fillId="0" borderId="0" applyFill="0" applyBorder="0">
      <alignment vertical="center"/>
    </xf>
    <xf numFmtId="0" fontId="10" fillId="0" borderId="0" applyFill="0" applyBorder="0">
      <alignment vertical="center"/>
    </xf>
    <xf numFmtId="0" fontId="76" fillId="7" borderId="3" applyNumberFormat="0" applyAlignment="0" applyProtection="0"/>
    <xf numFmtId="0" fontId="46" fillId="0" borderId="0" applyFill="0" applyBorder="0">
      <alignment vertical="center"/>
    </xf>
    <xf numFmtId="182" fontId="44" fillId="0" borderId="0" applyFill="0" applyBorder="0">
      <alignment horizontal="center" vertical="center"/>
    </xf>
    <xf numFmtId="177" fontId="44" fillId="0" borderId="0" applyFill="0" applyBorder="0">
      <alignment horizontal="right" vertical="center"/>
    </xf>
    <xf numFmtId="183" fontId="44" fillId="0" borderId="0" applyFill="0" applyBorder="0">
      <alignment horizontal="center" vertical="center"/>
    </xf>
    <xf numFmtId="184" fontId="44" fillId="0" borderId="0" applyFill="0" applyBorder="0">
      <alignment horizontal="center" vertical="center"/>
    </xf>
    <xf numFmtId="185" fontId="44" fillId="0" borderId="0" applyFill="0" applyBorder="0">
      <alignment horizontal="center" vertical="center"/>
    </xf>
    <xf numFmtId="181" fontId="44" fillId="0" borderId="0" applyFill="0" applyBorder="0">
      <alignment horizontal="right" vertical="center"/>
    </xf>
    <xf numFmtId="0" fontId="47" fillId="0" borderId="0" applyFill="0" applyBorder="0">
      <alignment vertical="center"/>
    </xf>
    <xf numFmtId="0" fontId="49" fillId="0" borderId="0" applyFill="0" applyBorder="0">
      <alignment vertical="center"/>
    </xf>
    <xf numFmtId="0" fontId="44" fillId="0" borderId="0" applyFill="0" applyBorder="0">
      <alignment vertical="center"/>
    </xf>
    <xf numFmtId="171" fontId="44" fillId="0" borderId="0" applyFill="0" applyBorder="0">
      <alignment horizontal="center" vertical="center"/>
    </xf>
    <xf numFmtId="14" fontId="44" fillId="0" borderId="0" applyFill="0" applyBorder="0">
      <alignment horizontal="center" vertical="center"/>
    </xf>
    <xf numFmtId="172" fontId="44" fillId="0" borderId="0" applyFill="0" applyBorder="0">
      <alignment horizontal="center" vertical="center"/>
    </xf>
    <xf numFmtId="173" fontId="44" fillId="0" borderId="0" applyFill="0" applyBorder="0">
      <alignment horizontal="center" vertical="center"/>
    </xf>
    <xf numFmtId="174" fontId="44" fillId="0" borderId="0" applyFill="0" applyBorder="0">
      <alignment horizontal="center" vertical="center"/>
    </xf>
    <xf numFmtId="0" fontId="44" fillId="0" borderId="0" applyFill="0" applyBorder="0">
      <alignment horizontal="center" vertical="center"/>
    </xf>
    <xf numFmtId="175" fontId="44" fillId="0" borderId="0" applyFill="0" applyBorder="0">
      <alignment horizontal="center" vertical="center"/>
    </xf>
    <xf numFmtId="0" fontId="50" fillId="0" borderId="0" applyFill="0" applyBorder="0">
      <alignment vertical="center"/>
    </xf>
    <xf numFmtId="0" fontId="77" fillId="0" borderId="8" applyNumberFormat="0" applyFill="0" applyAlignment="0" applyProtection="0"/>
    <xf numFmtId="0" fontId="44" fillId="0" borderId="10" applyFill="0">
      <alignment horizontal="center" vertical="center"/>
    </xf>
    <xf numFmtId="0" fontId="49" fillId="0" borderId="10" applyFill="0">
      <alignment horizontal="center" vertical="center"/>
    </xf>
    <xf numFmtId="186" fontId="44" fillId="0" borderId="10" applyFill="0">
      <alignment horizontal="center" vertical="center"/>
    </xf>
    <xf numFmtId="173" fontId="41" fillId="0" borderId="10" applyFill="0">
      <alignment horizontal="center" vertical="center"/>
    </xf>
    <xf numFmtId="0" fontId="44" fillId="22" borderId="0" applyNumberFormat="0" applyBorder="0" applyAlignment="0" applyProtection="0"/>
    <xf numFmtId="0" fontId="10" fillId="0" borderId="0"/>
    <xf numFmtId="0" fontId="8" fillId="23" borderId="11" applyNumberFormat="0" applyFont="0" applyAlignment="0" applyProtection="0"/>
    <xf numFmtId="0" fontId="78" fillId="20" borderId="12" applyNumberFormat="0" applyAlignment="0" applyProtection="0"/>
    <xf numFmtId="176" fontId="41" fillId="0" borderId="0" applyFill="0" applyBorder="0">
      <alignment horizontal="center" vertical="center"/>
    </xf>
    <xf numFmtId="177" fontId="41" fillId="0" borderId="0" applyFill="0" applyBorder="0">
      <alignment horizontal="right"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80" fontId="41" fillId="0" borderId="0" applyFill="0" applyBorder="0">
      <alignment horizontal="center" vertical="center"/>
    </xf>
    <xf numFmtId="0" fontId="52" fillId="0" borderId="0" applyFill="0" applyBorder="0">
      <alignment horizontal="right" vertical="center"/>
    </xf>
    <xf numFmtId="181" fontId="41" fillId="0" borderId="0" applyFill="0" applyBorder="0">
      <alignment horizontal="right" vertical="center"/>
    </xf>
    <xf numFmtId="0" fontId="53" fillId="0" borderId="0" applyFill="0" applyBorder="0">
      <alignment vertical="center"/>
    </xf>
    <xf numFmtId="0" fontId="52" fillId="0" borderId="0" applyFill="0" applyBorder="0">
      <alignment vertical="center"/>
    </xf>
    <xf numFmtId="0" fontId="41" fillId="0" borderId="0" applyFill="0" applyBorder="0">
      <alignment vertical="center"/>
    </xf>
    <xf numFmtId="171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2" fontId="41" fillId="0" borderId="0" applyFill="0" applyBorder="0">
      <alignment horizontal="center" vertical="center"/>
    </xf>
    <xf numFmtId="173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69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11" fillId="3" borderId="0" applyNumberFormat="0" applyBorder="0" applyAlignment="0" applyProtection="0"/>
    <xf numFmtId="0" fontId="79" fillId="27" borderId="0" applyNumberFormat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80" fillId="26" borderId="0" applyNumberFormat="0" applyBorder="0" applyAlignment="0" applyProtection="0"/>
    <xf numFmtId="0" fontId="15" fillId="4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2">
      <alignment horizontal="center" vertical="center"/>
      <protection locked="0"/>
    </xf>
    <xf numFmtId="15" fontId="6" fillId="0" borderId="2">
      <alignment horizontal="center" vertical="center"/>
      <protection locked="0"/>
    </xf>
    <xf numFmtId="165" fontId="6" fillId="0" borderId="2">
      <alignment horizontal="center" vertical="center"/>
      <protection locked="0"/>
    </xf>
    <xf numFmtId="166" fontId="6" fillId="0" borderId="2">
      <alignment horizontal="center" vertical="center"/>
      <protection locked="0"/>
    </xf>
    <xf numFmtId="167" fontId="6" fillId="0" borderId="2">
      <alignment horizontal="center" vertical="center"/>
      <protection locked="0"/>
    </xf>
    <xf numFmtId="168" fontId="6" fillId="0" borderId="2">
      <alignment horizontal="center" vertical="center"/>
      <protection locked="0"/>
    </xf>
    <xf numFmtId="0" fontId="6" fillId="0" borderId="2">
      <alignment vertical="center"/>
      <protection locked="0"/>
    </xf>
    <xf numFmtId="164" fontId="6" fillId="0" borderId="2">
      <alignment horizontal="right" vertical="center"/>
      <protection locked="0"/>
    </xf>
    <xf numFmtId="169" fontId="6" fillId="0" borderId="2">
      <alignment horizontal="right" vertical="center"/>
      <protection locked="0"/>
    </xf>
    <xf numFmtId="165" fontId="6" fillId="0" borderId="2">
      <alignment horizontal="right" vertical="center"/>
      <protection locked="0"/>
    </xf>
    <xf numFmtId="166" fontId="6" fillId="0" borderId="2">
      <alignment horizontal="right" vertical="center"/>
      <protection locked="0"/>
    </xf>
    <xf numFmtId="167" fontId="6" fillId="0" borderId="2">
      <alignment horizontal="right" vertical="center"/>
      <protection locked="0"/>
    </xf>
    <xf numFmtId="168" fontId="6" fillId="0" borderId="2">
      <alignment horizontal="right" vertical="center"/>
      <protection locked="0"/>
    </xf>
    <xf numFmtId="0" fontId="6" fillId="0" borderId="0" applyNumberFormat="0" applyFont="0" applyFill="0" applyBorder="0">
      <alignment horizontal="center" vertical="center"/>
      <protection locked="0"/>
    </xf>
    <xf numFmtId="164" fontId="6" fillId="0" borderId="0" applyFill="0" applyBorder="0">
      <alignment horizontal="center" vertical="center"/>
    </xf>
    <xf numFmtId="15" fontId="6" fillId="0" borderId="0" applyFill="0" applyBorder="0">
      <alignment horizontal="center" vertical="center"/>
    </xf>
    <xf numFmtId="165" fontId="6" fillId="0" borderId="0" applyFill="0" applyBorder="0">
      <alignment horizontal="center" vertical="center"/>
    </xf>
    <xf numFmtId="166" fontId="6" fillId="0" borderId="0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6" fillId="0" borderId="0" applyFill="0" applyBorder="0">
      <alignment horizontal="center" vertical="center"/>
    </xf>
    <xf numFmtId="44" fontId="6" fillId="0" borderId="0" applyFont="0" applyFill="0" applyBorder="0" applyAlignment="0" applyProtection="0"/>
    <xf numFmtId="0" fontId="6" fillId="0" borderId="0" applyFill="0" applyBorder="0">
      <alignment vertical="center"/>
    </xf>
    <xf numFmtId="0" fontId="6" fillId="0" borderId="9" applyFill="0">
      <alignment horizontal="center" vertical="center"/>
    </xf>
    <xf numFmtId="170" fontId="6" fillId="0" borderId="9" applyFill="0">
      <alignment horizontal="center" vertical="center"/>
    </xf>
    <xf numFmtId="0" fontId="6" fillId="0" borderId="0"/>
    <xf numFmtId="0" fontId="6" fillId="0" borderId="0"/>
    <xf numFmtId="164" fontId="6" fillId="0" borderId="0" applyFill="0" applyBorder="0">
      <alignment horizontal="right" vertical="center"/>
    </xf>
    <xf numFmtId="169" fontId="6" fillId="0" borderId="0" applyFill="0" applyBorder="0">
      <alignment horizontal="right" vertical="center"/>
    </xf>
    <xf numFmtId="165" fontId="6" fillId="0" borderId="0" applyFill="0" applyBorder="0">
      <alignment horizontal="right" vertical="center"/>
    </xf>
    <xf numFmtId="166" fontId="6" fillId="0" borderId="0" applyFill="0" applyBorder="0">
      <alignment horizontal="right" vertical="center"/>
    </xf>
    <xf numFmtId="167" fontId="6" fillId="0" borderId="0" applyFill="0" applyBorder="0">
      <alignment horizontal="right" vertical="center"/>
    </xf>
    <xf numFmtId="168" fontId="6" fillId="0" borderId="0" applyFill="0" applyBorder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2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3" fillId="0" borderId="13" applyNumberFormat="0" applyFill="0" applyAlignment="0" applyProtection="0"/>
    <xf numFmtId="0" fontId="25" fillId="20" borderId="12" applyNumberFormat="0" applyAlignment="0" applyProtection="0"/>
    <xf numFmtId="0" fontId="22" fillId="0" borderId="8" applyNumberFormat="0" applyFill="0" applyAlignment="0" applyProtection="0"/>
    <xf numFmtId="0" fontId="12" fillId="20" borderId="3" applyNumberForma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13" fillId="21" borderId="4" applyNumberFormat="0" applyAlignment="0" applyProtection="0"/>
    <xf numFmtId="0" fontId="3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65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1" fillId="7" borderId="3" applyNumberFormat="0" applyAlignment="0" applyProtection="0"/>
    <xf numFmtId="0" fontId="18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7" fillId="0" borderId="6" applyNumberFormat="0" applyFill="0" applyAlignment="0" applyProtection="0"/>
    <xf numFmtId="0" fontId="16" fillId="0" borderId="5" applyNumberFormat="0" applyFill="0" applyAlignment="0" applyProtection="0"/>
    <xf numFmtId="0" fontId="93" fillId="2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12" fillId="20" borderId="3" applyNumberFormat="0" applyAlignment="0" applyProtection="0"/>
    <xf numFmtId="0" fontId="52" fillId="0" borderId="13" applyNumberFormat="0" applyFill="0" applyAlignment="0" applyProtection="0"/>
    <xf numFmtId="0" fontId="65" fillId="0" borderId="0"/>
    <xf numFmtId="44" fontId="65" fillId="0" borderId="0" applyFont="0" applyFill="0" applyBorder="0" applyAlignment="0" applyProtection="0"/>
    <xf numFmtId="0" fontId="41" fillId="5" borderId="0" applyNumberFormat="0" applyBorder="0" applyAlignment="0" applyProtection="0"/>
    <xf numFmtId="0" fontId="93" fillId="26" borderId="0" applyNumberFormat="0" applyBorder="0" applyAlignment="0" applyProtection="0"/>
    <xf numFmtId="0" fontId="41" fillId="4" borderId="0" applyNumberFormat="0" applyBorder="0" applyAlignment="0" applyProtection="0"/>
    <xf numFmtId="44" fontId="2" fillId="0" borderId="0" applyFont="0" applyFill="0" applyBorder="0" applyAlignment="0" applyProtection="0"/>
    <xf numFmtId="0" fontId="41" fillId="6" borderId="0" applyNumberFormat="0" applyBorder="0" applyAlignment="0" applyProtection="0"/>
    <xf numFmtId="0" fontId="9" fillId="9" borderId="0" applyNumberFormat="0" applyBorder="0" applyAlignment="0" applyProtection="0"/>
    <xf numFmtId="9" fontId="65" fillId="0" borderId="0" applyFont="0" applyFill="0" applyBorder="0" applyAlignment="0" applyProtection="0"/>
    <xf numFmtId="0" fontId="70" fillId="16" borderId="0" applyNumberFormat="0" applyBorder="0" applyAlignment="0" applyProtection="0"/>
    <xf numFmtId="43" fontId="65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70" fillId="16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70" fillId="9" borderId="0" applyNumberFormat="0" applyBorder="0" applyAlignment="0" applyProtection="0"/>
    <xf numFmtId="0" fontId="7" fillId="0" borderId="0" applyFill="0" applyBorder="0">
      <alignment vertical="center"/>
    </xf>
    <xf numFmtId="0" fontId="76" fillId="7" borderId="3" applyNumberFormat="0" applyAlignment="0" applyProtection="0"/>
    <xf numFmtId="0" fontId="68" fillId="21" borderId="4" applyNumberFormat="0" applyAlignment="0" applyProtection="0"/>
    <xf numFmtId="0" fontId="22" fillId="0" borderId="8" applyNumberFormat="0" applyFill="0" applyAlignment="0" applyProtection="0"/>
    <xf numFmtId="0" fontId="65" fillId="0" borderId="0"/>
    <xf numFmtId="0" fontId="73" fillId="0" borderId="0" applyNumberFormat="0" applyFill="0" applyBorder="0" applyAlignment="0" applyProtection="0"/>
    <xf numFmtId="44" fontId="65" fillId="0" borderId="0" applyFont="0" applyFill="0" applyBorder="0" applyAlignment="0" applyProtection="0"/>
    <xf numFmtId="0" fontId="9" fillId="10" borderId="0" applyNumberFormat="0" applyBorder="0" applyAlignment="0" applyProtection="0"/>
    <xf numFmtId="9" fontId="6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19" borderId="0" applyNumberFormat="0" applyBorder="0" applyAlignment="0" applyProtection="0"/>
    <xf numFmtId="0" fontId="71" fillId="3" borderId="0" applyNumberFormat="0" applyBorder="0" applyAlignment="0" applyProtection="0"/>
    <xf numFmtId="0" fontId="77" fillId="0" borderId="8" applyNumberFormat="0" applyFill="0" applyAlignment="0" applyProtection="0"/>
    <xf numFmtId="0" fontId="78" fillId="20" borderId="12" applyNumberFormat="0" applyAlignment="0" applyProtection="0"/>
    <xf numFmtId="0" fontId="52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4" borderId="0" applyNumberFormat="0" applyBorder="0" applyAlignment="0" applyProtection="0"/>
    <xf numFmtId="0" fontId="74" fillId="4" borderId="0" applyNumberFormat="0" applyBorder="0" applyAlignment="0" applyProtection="0"/>
    <xf numFmtId="0" fontId="76" fillId="7" borderId="3" applyNumberFormat="0" applyAlignment="0" applyProtection="0"/>
    <xf numFmtId="0" fontId="41" fillId="11" borderId="0" applyNumberFormat="0" applyBorder="0" applyAlignment="0" applyProtection="0"/>
    <xf numFmtId="0" fontId="70" fillId="14" borderId="0" applyNumberFormat="0" applyBorder="0" applyAlignment="0" applyProtection="0"/>
    <xf numFmtId="0" fontId="72" fillId="20" borderId="3" applyNumberFormat="0" applyAlignment="0" applyProtection="0"/>
    <xf numFmtId="0" fontId="95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41" fillId="8" borderId="0" applyNumberFormat="0" applyBorder="0" applyAlignment="0" applyProtection="0"/>
    <xf numFmtId="0" fontId="21" fillId="7" borderId="3" applyNumberFormat="0" applyAlignment="0" applyProtection="0"/>
    <xf numFmtId="0" fontId="33" fillId="0" borderId="13" applyNumberFormat="0" applyFill="0" applyAlignment="0" applyProtection="0"/>
    <xf numFmtId="0" fontId="41" fillId="2" borderId="0" applyNumberFormat="0" applyBorder="0" applyAlignment="0" applyProtection="0"/>
    <xf numFmtId="0" fontId="68" fillId="21" borderId="4" applyNumberFormat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4" borderId="0" applyNumberFormat="0" applyBorder="0" applyAlignment="0" applyProtection="0"/>
    <xf numFmtId="0" fontId="70" fillId="10" borderId="0" applyNumberFormat="0" applyBorder="0" applyAlignment="0" applyProtection="0"/>
    <xf numFmtId="0" fontId="74" fillId="4" borderId="0" applyNumberFormat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20" borderId="3" applyNumberFormat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6" fillId="0" borderId="0"/>
    <xf numFmtId="0" fontId="6" fillId="0" borderId="0" applyFill="0" applyBorder="0">
      <alignment vertical="center"/>
    </xf>
    <xf numFmtId="0" fontId="9" fillId="13" borderId="0" applyNumberFormat="0" applyBorder="0" applyAlignment="0" applyProtection="0"/>
    <xf numFmtId="0" fontId="70" fillId="17" borderId="0" applyNumberFormat="0" applyBorder="0" applyAlignment="0" applyProtection="0"/>
    <xf numFmtId="43" fontId="2" fillId="0" borderId="0" applyFont="0" applyFill="0" applyBorder="0" applyAlignment="0" applyProtection="0"/>
    <xf numFmtId="0" fontId="70" fillId="15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70" fillId="14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8" fillId="11" borderId="0" applyNumberFormat="0" applyBorder="0" applyAlignment="0" applyProtection="0"/>
    <xf numFmtId="0" fontId="13" fillId="21" borderId="4" applyNumberFormat="0" applyAlignment="0" applyProtection="0"/>
    <xf numFmtId="0" fontId="17" fillId="0" borderId="6" applyNumberFormat="0" applyFill="0" applyAlignment="0" applyProtection="0"/>
    <xf numFmtId="0" fontId="65" fillId="0" borderId="0"/>
    <xf numFmtId="0" fontId="6" fillId="0" borderId="2">
      <alignment vertical="center"/>
      <protection locked="0"/>
    </xf>
    <xf numFmtId="0" fontId="70" fillId="19" borderId="0" applyNumberFormat="0" applyBorder="0" applyAlignment="0" applyProtection="0"/>
    <xf numFmtId="0" fontId="69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8" fillId="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23" borderId="11" applyNumberFormat="0" applyFont="0" applyAlignment="0" applyProtection="0"/>
    <xf numFmtId="0" fontId="41" fillId="7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Fill="0" applyBorder="0">
      <alignment vertical="center"/>
    </xf>
    <xf numFmtId="0" fontId="96" fillId="27" borderId="0" applyNumberFormat="0" applyBorder="0" applyAlignment="0" applyProtection="0"/>
    <xf numFmtId="166" fontId="6" fillId="0" borderId="0" applyFill="0" applyBorder="0">
      <alignment horizontal="right" vertical="center"/>
    </xf>
    <xf numFmtId="44" fontId="6" fillId="0" borderId="0" applyFont="0" applyFill="0" applyBorder="0" applyAlignment="0" applyProtection="0"/>
    <xf numFmtId="0" fontId="70" fillId="13" borderId="0" applyNumberFormat="0" applyBorder="0" applyAlignment="0" applyProtection="0"/>
    <xf numFmtId="0" fontId="41" fillId="9" borderId="0" applyNumberFormat="0" applyBorder="0" applyAlignment="0" applyProtection="0"/>
    <xf numFmtId="0" fontId="8" fillId="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Fill="0" applyBorder="0">
      <alignment vertical="center"/>
    </xf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41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9" borderId="0" applyNumberFormat="0" applyBorder="0" applyAlignment="0" applyProtection="0"/>
    <xf numFmtId="0" fontId="70" fillId="18" borderId="0" applyNumberFormat="0" applyBorder="0" applyAlignment="0" applyProtection="0"/>
    <xf numFmtId="0" fontId="41" fillId="8" borderId="0" applyNumberFormat="0" applyBorder="0" applyAlignment="0" applyProtection="0"/>
    <xf numFmtId="0" fontId="70" fillId="10" borderId="0" applyNumberFormat="0" applyBorder="0" applyAlignment="0" applyProtection="0"/>
    <xf numFmtId="9" fontId="6" fillId="0" borderId="0" applyFont="0" applyFill="0" applyBorder="0" applyAlignment="0" applyProtection="0"/>
    <xf numFmtId="0" fontId="77" fillId="0" borderId="8" applyNumberFormat="0" applyFill="0" applyAlignment="0" applyProtection="0"/>
    <xf numFmtId="0" fontId="41" fillId="5" borderId="0" applyNumberFormat="0" applyBorder="0" applyAlignment="0" applyProtection="0"/>
    <xf numFmtId="0" fontId="70" fillId="13" borderId="0" applyNumberFormat="0" applyBorder="0" applyAlignment="0" applyProtection="0"/>
    <xf numFmtId="0" fontId="70" fillId="15" borderId="0" applyNumberFormat="0" applyBorder="0" applyAlignment="0" applyProtection="0"/>
    <xf numFmtId="43" fontId="6" fillId="0" borderId="0" applyFont="0" applyFill="0" applyBorder="0" applyAlignment="0" applyProtection="0"/>
    <xf numFmtId="0" fontId="41" fillId="6" borderId="0" applyNumberFormat="0" applyBorder="0" applyAlignment="0" applyProtection="0"/>
    <xf numFmtId="0" fontId="75" fillId="0" borderId="0" applyFill="0" applyBorder="0">
      <alignment vertical="center"/>
    </xf>
    <xf numFmtId="0" fontId="44" fillId="22" borderId="0" applyNumberFormat="0" applyBorder="0" applyAlignment="0" applyProtection="0"/>
    <xf numFmtId="0" fontId="70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4" borderId="0" applyNumberFormat="0" applyBorder="0" applyAlignment="0" applyProtection="0"/>
    <xf numFmtId="0" fontId="2" fillId="0" borderId="0"/>
    <xf numFmtId="0" fontId="41" fillId="2" borderId="0" applyNumberFormat="0" applyBorder="0" applyAlignment="0" applyProtection="0"/>
    <xf numFmtId="0" fontId="25" fillId="20" borderId="12" applyNumberFormat="0" applyAlignment="0" applyProtection="0"/>
    <xf numFmtId="0" fontId="2" fillId="0" borderId="0"/>
    <xf numFmtId="0" fontId="78" fillId="20" borderId="12" applyNumberFormat="0" applyAlignment="0" applyProtection="0"/>
    <xf numFmtId="0" fontId="9" fillId="14" borderId="0" applyNumberFormat="0" applyBorder="0" applyAlignment="0" applyProtection="0"/>
    <xf numFmtId="0" fontId="70" fillId="14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14" borderId="0" applyNumberFormat="0" applyBorder="0" applyAlignment="0" applyProtection="0"/>
    <xf numFmtId="0" fontId="70" fillId="12" borderId="0" applyNumberFormat="0" applyBorder="0" applyAlignment="0" applyProtection="0"/>
    <xf numFmtId="0" fontId="6" fillId="0" borderId="0"/>
    <xf numFmtId="0" fontId="16" fillId="0" borderId="5" applyNumberFormat="0" applyFill="0" applyAlignment="0" applyProtection="0"/>
    <xf numFmtId="0" fontId="9" fillId="15" borderId="0" applyNumberFormat="0" applyBorder="0" applyAlignment="0" applyProtection="0"/>
    <xf numFmtId="0" fontId="8" fillId="3" borderId="0" applyNumberFormat="0" applyBorder="0" applyAlignment="0" applyProtection="0"/>
    <xf numFmtId="0" fontId="71" fillId="3" borderId="0" applyNumberFormat="0" applyBorder="0" applyAlignment="0" applyProtection="0"/>
    <xf numFmtId="0" fontId="100" fillId="0" borderId="0" applyNumberFormat="0" applyFill="0" applyBorder="0" applyAlignment="0" applyProtection="0"/>
    <xf numFmtId="0" fontId="1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4" fillId="22" borderId="0" applyNumberFormat="0" applyBorder="0" applyAlignment="0" applyProtection="0"/>
    <xf numFmtId="0" fontId="8" fillId="23" borderId="11" applyNumberFormat="0" applyFont="0" applyAlignment="0" applyProtection="0"/>
    <xf numFmtId="0" fontId="25" fillId="20" borderId="12" applyNumberForma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Fill="1" applyAlignment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5" fillId="0" borderId="0" xfId="0" applyFont="1" applyFill="1"/>
    <xf numFmtId="0" fontId="42" fillId="0" borderId="0" xfId="0" applyFont="1" applyFill="1"/>
    <xf numFmtId="191" fontId="35" fillId="0" borderId="0" xfId="127" applyNumberFormat="1" applyFont="1" applyAlignment="1">
      <alignment horizontal="center"/>
    </xf>
    <xf numFmtId="191" fontId="35" fillId="0" borderId="0" xfId="127" applyNumberFormat="1" applyFont="1"/>
    <xf numFmtId="0" fontId="86" fillId="28" borderId="0" xfId="0" applyFont="1" applyFill="1"/>
    <xf numFmtId="0" fontId="86" fillId="28" borderId="0" xfId="0" applyFont="1" applyFill="1" applyAlignment="1"/>
    <xf numFmtId="0" fontId="86" fillId="28" borderId="0" xfId="0" applyFont="1" applyFill="1" applyAlignment="1">
      <alignment horizontal="left"/>
    </xf>
    <xf numFmtId="0" fontId="86" fillId="28" borderId="0" xfId="0" applyFont="1" applyFill="1" applyAlignment="1">
      <alignment horizontal="center"/>
    </xf>
    <xf numFmtId="0" fontId="88" fillId="29" borderId="0" xfId="0" applyFont="1" applyFill="1" applyBorder="1" applyAlignment="1">
      <alignment horizontal="left"/>
    </xf>
    <xf numFmtId="0" fontId="86" fillId="29" borderId="0" xfId="0" applyFont="1" applyFill="1"/>
    <xf numFmtId="0" fontId="86" fillId="29" borderId="0" xfId="0" applyFont="1" applyFill="1" applyAlignment="1">
      <alignment horizontal="left"/>
    </xf>
    <xf numFmtId="0" fontId="86" fillId="29" borderId="0" xfId="0" applyFont="1" applyFill="1" applyAlignment="1">
      <alignment horizontal="center"/>
    </xf>
    <xf numFmtId="0" fontId="87" fillId="29" borderId="0" xfId="0" applyFont="1" applyFill="1" applyAlignment="1"/>
    <xf numFmtId="0" fontId="90" fillId="28" borderId="0" xfId="104" applyFont="1" applyFill="1" applyAlignment="1"/>
    <xf numFmtId="0" fontId="91" fillId="28" borderId="0" xfId="104" applyFont="1" applyFill="1" applyAlignment="1"/>
    <xf numFmtId="0" fontId="88" fillId="28" borderId="0" xfId="0" applyFont="1" applyFill="1" applyBorder="1" applyAlignment="1">
      <alignment horizontal="left"/>
    </xf>
    <xf numFmtId="0" fontId="86" fillId="29" borderId="0" xfId="0" applyFont="1" applyFill="1" applyBorder="1" applyAlignment="1">
      <alignment horizontal="center"/>
    </xf>
    <xf numFmtId="0" fontId="90" fillId="29" borderId="0" xfId="0" applyFont="1" applyFill="1" applyAlignment="1">
      <alignment horizontal="left"/>
    </xf>
    <xf numFmtId="0" fontId="88" fillId="29" borderId="0" xfId="0" applyFont="1" applyFill="1" applyAlignment="1">
      <alignment horizontal="left"/>
    </xf>
    <xf numFmtId="0" fontId="88" fillId="29" borderId="0" xfId="0" applyFont="1" applyFill="1" applyBorder="1" applyAlignment="1">
      <alignment horizontal="center"/>
    </xf>
    <xf numFmtId="0" fontId="87" fillId="29" borderId="0" xfId="0" applyFont="1" applyFill="1" applyBorder="1" applyAlignment="1"/>
    <xf numFmtId="0" fontId="86" fillId="29" borderId="0" xfId="0" applyFont="1" applyFill="1" applyBorder="1"/>
    <xf numFmtId="0" fontId="86" fillId="28" borderId="14" xfId="0" applyFont="1" applyFill="1" applyBorder="1" applyAlignment="1">
      <alignment horizontal="left"/>
    </xf>
    <xf numFmtId="0" fontId="82" fillId="29" borderId="0" xfId="0" applyFont="1" applyFill="1" applyBorder="1" applyAlignment="1">
      <alignment horizontal="left"/>
    </xf>
    <xf numFmtId="0" fontId="38" fillId="29" borderId="0" xfId="0" applyFont="1" applyFill="1" applyBorder="1" applyAlignment="1">
      <alignment horizontal="left"/>
    </xf>
    <xf numFmtId="193" fontId="86" fillId="29" borderId="19" xfId="304" applyNumberFormat="1" applyFont="1" applyFill="1" applyBorder="1" applyAlignment="1">
      <alignment horizontal="right"/>
    </xf>
    <xf numFmtId="193" fontId="86" fillId="29" borderId="21" xfId="304" applyNumberFormat="1" applyFont="1" applyFill="1" applyBorder="1" applyAlignment="1">
      <alignment horizontal="right"/>
    </xf>
    <xf numFmtId="0" fontId="92" fillId="29" borderId="0" xfId="0" applyFont="1" applyFill="1" applyAlignment="1">
      <alignment horizontal="center" vertical="center" wrapText="1"/>
    </xf>
    <xf numFmtId="0" fontId="35" fillId="29" borderId="0" xfId="0" applyFont="1" applyFill="1"/>
    <xf numFmtId="0" fontId="36" fillId="29" borderId="0" xfId="0" applyFont="1" applyFill="1" applyAlignment="1"/>
    <xf numFmtId="193" fontId="86" fillId="28" borderId="16" xfId="304" applyNumberFormat="1" applyFont="1" applyFill="1" applyBorder="1" applyAlignment="1">
      <alignment horizontal="center"/>
    </xf>
    <xf numFmtId="43" fontId="86" fillId="29" borderId="19" xfId="304" applyNumberFormat="1" applyFont="1" applyFill="1" applyBorder="1" applyAlignment="1">
      <alignment horizontal="center"/>
    </xf>
    <xf numFmtId="0" fontId="89" fillId="29" borderId="0" xfId="0" applyFont="1" applyFill="1" applyAlignment="1"/>
    <xf numFmtId="0" fontId="89" fillId="29" borderId="0" xfId="0" applyFont="1" applyFill="1" applyBorder="1" applyAlignment="1"/>
    <xf numFmtId="0" fontId="40" fillId="29" borderId="0" xfId="0" applyFont="1" applyFill="1"/>
    <xf numFmtId="0" fontId="35" fillId="29" borderId="0" xfId="0" applyFont="1" applyFill="1" applyBorder="1" applyAlignment="1">
      <alignment horizontal="center"/>
    </xf>
    <xf numFmtId="43" fontId="86" fillId="29" borderId="15" xfId="304" applyNumberFormat="1" applyFont="1" applyFill="1" applyBorder="1" applyAlignment="1">
      <alignment horizontal="center"/>
    </xf>
    <xf numFmtId="0" fontId="88" fillId="29" borderId="0" xfId="0" applyFont="1" applyFill="1" applyBorder="1" applyAlignment="1">
      <alignment horizontal="right"/>
    </xf>
    <xf numFmtId="9" fontId="35" fillId="29" borderId="0" xfId="127" applyFont="1" applyFill="1" applyAlignment="1">
      <alignment horizontal="center"/>
    </xf>
    <xf numFmtId="1" fontId="35" fillId="29" borderId="0" xfId="0" applyNumberFormat="1" applyFont="1" applyFill="1" applyAlignment="1">
      <alignment horizontal="center"/>
    </xf>
    <xf numFmtId="0" fontId="35" fillId="29" borderId="0" xfId="0" applyFont="1" applyFill="1" applyAlignment="1">
      <alignment horizontal="center"/>
    </xf>
    <xf numFmtId="193" fontId="35" fillId="29" borderId="0" xfId="0" applyNumberFormat="1" applyFont="1" applyFill="1" applyAlignment="1">
      <alignment horizontal="center"/>
    </xf>
    <xf numFmtId="193" fontId="86" fillId="29" borderId="15" xfId="304" applyNumberFormat="1" applyFont="1" applyFill="1" applyBorder="1" applyAlignment="1">
      <alignment horizontal="right"/>
    </xf>
    <xf numFmtId="193" fontId="86" fillId="29" borderId="22" xfId="304" applyNumberFormat="1" applyFont="1" applyFill="1" applyBorder="1" applyAlignment="1">
      <alignment horizontal="right"/>
    </xf>
    <xf numFmtId="0" fontId="88" fillId="28" borderId="0" xfId="0" applyFont="1" applyFill="1" applyBorder="1" applyAlignment="1">
      <alignment horizontal="right" vertical="top" wrapText="1"/>
    </xf>
    <xf numFmtId="192" fontId="35" fillId="29" borderId="0" xfId="127" applyNumberFormat="1" applyFont="1" applyFill="1"/>
    <xf numFmtId="193" fontId="86" fillId="29" borderId="18" xfId="304" applyNumberFormat="1" applyFont="1" applyFill="1" applyBorder="1" applyAlignment="1">
      <alignment horizontal="right"/>
    </xf>
    <xf numFmtId="0" fontId="88" fillId="28" borderId="0" xfId="0" applyFont="1" applyFill="1" applyBorder="1" applyAlignment="1">
      <alignment horizontal="right"/>
    </xf>
    <xf numFmtId="0" fontId="37" fillId="29" borderId="0" xfId="0" applyFont="1" applyFill="1" applyAlignment="1">
      <alignment horizontal="center"/>
    </xf>
    <xf numFmtId="193" fontId="86" fillId="29" borderId="23" xfId="304" applyNumberFormat="1" applyFont="1" applyFill="1" applyBorder="1" applyAlignment="1">
      <alignment horizontal="right"/>
    </xf>
    <xf numFmtId="0" fontId="35" fillId="0" borderId="0" xfId="0" applyFont="1" applyFill="1" applyAlignment="1">
      <alignment horizontal="left"/>
    </xf>
    <xf numFmtId="193" fontId="86" fillId="29" borderId="16" xfId="304" applyNumberFormat="1" applyFont="1" applyFill="1" applyBorder="1" applyAlignment="1">
      <alignment horizontal="right"/>
    </xf>
    <xf numFmtId="193" fontId="86" fillId="29" borderId="20" xfId="304" applyNumberFormat="1" applyFont="1" applyFill="1" applyBorder="1" applyAlignment="1">
      <alignment horizontal="right"/>
    </xf>
    <xf numFmtId="0" fontId="35" fillId="29" borderId="0" xfId="0" applyFont="1" applyFill="1" applyAlignment="1">
      <alignment horizontal="left"/>
    </xf>
    <xf numFmtId="0" fontId="83" fillId="29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93" fontId="86" fillId="29" borderId="16" xfId="304" applyNumberFormat="1" applyFont="1" applyFill="1" applyBorder="1" applyAlignment="1">
      <alignment horizontal="center"/>
    </xf>
    <xf numFmtId="193" fontId="86" fillId="29" borderId="19" xfId="304" applyNumberFormat="1" applyFont="1" applyFill="1" applyBorder="1" applyAlignment="1">
      <alignment horizontal="center"/>
    </xf>
    <xf numFmtId="43" fontId="86" fillId="29" borderId="16" xfId="304" applyNumberFormat="1" applyFont="1" applyFill="1" applyBorder="1" applyAlignment="1">
      <alignment horizontal="center"/>
    </xf>
    <xf numFmtId="0" fontId="94" fillId="28" borderId="0" xfId="0" applyFont="1" applyFill="1" applyAlignment="1"/>
    <xf numFmtId="0" fontId="94" fillId="29" borderId="0" xfId="0" applyFont="1" applyFill="1" applyAlignment="1"/>
    <xf numFmtId="0" fontId="94" fillId="28" borderId="0" xfId="0" applyFont="1" applyFill="1"/>
    <xf numFmtId="0" fontId="37" fillId="29" borderId="0" xfId="0" applyFont="1" applyFill="1" applyBorder="1" applyAlignment="1">
      <alignment horizontal="center"/>
    </xf>
    <xf numFmtId="1" fontId="37" fillId="29" borderId="0" xfId="0" applyNumberFormat="1" applyFont="1" applyFill="1" applyBorder="1" applyAlignment="1">
      <alignment horizontal="center"/>
    </xf>
    <xf numFmtId="193" fontId="86" fillId="29" borderId="17" xfId="304" applyNumberFormat="1" applyFont="1" applyFill="1" applyBorder="1" applyAlignment="1">
      <alignment horizontal="right"/>
    </xf>
    <xf numFmtId="193" fontId="86" fillId="29" borderId="15" xfId="304" applyNumberFormat="1" applyFont="1" applyFill="1" applyBorder="1" applyAlignment="1">
      <alignment horizontal="center"/>
    </xf>
    <xf numFmtId="193" fontId="86" fillId="29" borderId="18" xfId="304" applyNumberFormat="1" applyFont="1" applyFill="1" applyBorder="1" applyAlignment="1">
      <alignment horizontal="center"/>
    </xf>
    <xf numFmtId="0" fontId="92" fillId="29" borderId="0" xfId="0" applyFont="1" applyFill="1" applyAlignment="1"/>
    <xf numFmtId="43" fontId="86" fillId="29" borderId="18" xfId="304" applyNumberFormat="1" applyFont="1" applyFill="1" applyBorder="1" applyAlignment="1">
      <alignment horizontal="center"/>
    </xf>
    <xf numFmtId="0" fontId="88" fillId="28" borderId="14" xfId="0" applyFont="1" applyFill="1" applyBorder="1" applyAlignment="1">
      <alignment horizontal="left"/>
    </xf>
    <xf numFmtId="193" fontId="86" fillId="28" borderId="19" xfId="304" applyNumberFormat="1" applyFont="1" applyFill="1" applyBorder="1" applyAlignment="1">
      <alignment horizontal="center"/>
    </xf>
    <xf numFmtId="193" fontId="88" fillId="29" borderId="18" xfId="304" applyNumberFormat="1" applyFont="1" applyFill="1" applyBorder="1" applyAlignment="1">
      <alignment horizontal="center"/>
    </xf>
    <xf numFmtId="194" fontId="35" fillId="0" borderId="0" xfId="0" applyNumberFormat="1" applyFont="1"/>
    <xf numFmtId="0" fontId="42" fillId="29" borderId="0" xfId="0" applyFont="1" applyFill="1"/>
    <xf numFmtId="193" fontId="35" fillId="0" borderId="0" xfId="0" applyNumberFormat="1" applyFont="1"/>
    <xf numFmtId="0" fontId="86" fillId="28" borderId="0" xfId="0" applyFont="1" applyFill="1" applyBorder="1" applyAlignment="1">
      <alignment horizontal="right"/>
    </xf>
    <xf numFmtId="196" fontId="86" fillId="29" borderId="19" xfId="304" applyNumberFormat="1" applyFont="1" applyFill="1" applyBorder="1" applyAlignment="1">
      <alignment horizontal="center"/>
    </xf>
    <xf numFmtId="196" fontId="86" fillId="29" borderId="18" xfId="304" applyNumberFormat="1" applyFont="1" applyFill="1" applyBorder="1" applyAlignment="1">
      <alignment horizontal="center"/>
    </xf>
    <xf numFmtId="193" fontId="88" fillId="28" borderId="19" xfId="304" applyNumberFormat="1" applyFont="1" applyFill="1" applyBorder="1" applyAlignment="1">
      <alignment horizontal="right" indent="1"/>
    </xf>
    <xf numFmtId="194" fontId="86" fillId="29" borderId="19" xfId="304" applyNumberFormat="1" applyFont="1" applyFill="1" applyBorder="1" applyAlignment="1">
      <alignment horizontal="center"/>
    </xf>
    <xf numFmtId="196" fontId="86" fillId="29" borderId="16" xfId="304" applyNumberFormat="1" applyFont="1" applyFill="1" applyBorder="1" applyAlignment="1">
      <alignment horizontal="center"/>
    </xf>
    <xf numFmtId="43" fontId="35" fillId="29" borderId="0" xfId="0" applyNumberFormat="1" applyFont="1" applyFill="1" applyAlignment="1">
      <alignment horizontal="center"/>
    </xf>
    <xf numFmtId="195" fontId="86" fillId="29" borderId="18" xfId="304" applyNumberFormat="1" applyFont="1" applyFill="1" applyBorder="1" applyAlignment="1">
      <alignment horizontal="center"/>
    </xf>
    <xf numFmtId="195" fontId="86" fillId="29" borderId="15" xfId="304" applyNumberFormat="1" applyFont="1" applyFill="1" applyBorder="1" applyAlignment="1">
      <alignment horizontal="center"/>
    </xf>
    <xf numFmtId="193" fontId="88" fillId="28" borderId="19" xfId="304" applyNumberFormat="1" applyFont="1" applyFill="1" applyBorder="1" applyAlignment="1">
      <alignment horizontal="center"/>
    </xf>
    <xf numFmtId="191" fontId="88" fillId="29" borderId="18" xfId="127" applyNumberFormat="1" applyFont="1" applyFill="1" applyBorder="1" applyAlignment="1">
      <alignment horizontal="right"/>
    </xf>
    <xf numFmtId="194" fontId="86" fillId="29" borderId="18" xfId="304" applyNumberFormat="1" applyFont="1" applyFill="1" applyBorder="1" applyAlignment="1">
      <alignment horizontal="center"/>
    </xf>
    <xf numFmtId="193" fontId="88" fillId="29" borderId="19" xfId="304" applyNumberFormat="1" applyFont="1" applyFill="1" applyBorder="1" applyAlignment="1">
      <alignment horizontal="center"/>
    </xf>
    <xf numFmtId="195" fontId="86" fillId="29" borderId="16" xfId="304" applyNumberFormat="1" applyFont="1" applyFill="1" applyBorder="1" applyAlignment="1">
      <alignment horizontal="center"/>
    </xf>
    <xf numFmtId="0" fontId="35" fillId="0" borderId="0" xfId="0" applyFont="1" applyBorder="1"/>
    <xf numFmtId="194" fontId="86" fillId="29" borderId="16" xfId="304" applyNumberFormat="1" applyFont="1" applyFill="1" applyBorder="1" applyAlignment="1">
      <alignment horizontal="center"/>
    </xf>
    <xf numFmtId="191" fontId="88" fillId="29" borderId="19" xfId="127" applyNumberFormat="1" applyFont="1" applyFill="1" applyBorder="1" applyAlignment="1">
      <alignment horizontal="right"/>
    </xf>
    <xf numFmtId="195" fontId="86" fillId="29" borderId="19" xfId="304" applyNumberFormat="1" applyFont="1" applyFill="1" applyBorder="1" applyAlignment="1">
      <alignment horizontal="center"/>
    </xf>
    <xf numFmtId="194" fontId="86" fillId="29" borderId="15" xfId="304" applyNumberFormat="1" applyFont="1" applyFill="1" applyBorder="1" applyAlignment="1">
      <alignment horizontal="center"/>
    </xf>
    <xf numFmtId="196" fontId="86" fillId="29" borderId="15" xfId="304" applyNumberFormat="1" applyFont="1" applyFill="1" applyBorder="1" applyAlignment="1">
      <alignment horizontal="center"/>
    </xf>
    <xf numFmtId="43" fontId="86" fillId="29" borderId="19" xfId="304" applyNumberFormat="1" applyFont="1" applyFill="1" applyBorder="1" applyAlignment="1">
      <alignment horizontal="right" indent="1"/>
    </xf>
    <xf numFmtId="195" fontId="86" fillId="29" borderId="19" xfId="304" applyNumberFormat="1" applyFont="1" applyFill="1" applyBorder="1" applyAlignment="1">
      <alignment horizontal="right" indent="1"/>
    </xf>
    <xf numFmtId="193" fontId="86" fillId="0" borderId="19" xfId="304" applyNumberFormat="1" applyFont="1" applyFill="1" applyBorder="1" applyAlignment="1">
      <alignment horizontal="center"/>
    </xf>
    <xf numFmtId="0" fontId="85" fillId="29" borderId="0" xfId="0" applyFont="1" applyFill="1" applyAlignment="1"/>
    <xf numFmtId="0" fontId="85" fillId="29" borderId="0" xfId="0" applyFont="1" applyFill="1" applyAlignment="1">
      <alignment horizontal="center" vertical="center" wrapText="1"/>
    </xf>
    <xf numFmtId="0" fontId="85" fillId="29" borderId="0" xfId="0" applyFont="1" applyFill="1" applyAlignment="1">
      <alignment vertical="center" wrapText="1"/>
    </xf>
    <xf numFmtId="0" fontId="38" fillId="29" borderId="0" xfId="0" applyFont="1" applyFill="1" applyAlignment="1"/>
    <xf numFmtId="0" fontId="92" fillId="29" borderId="0" xfId="0" applyFont="1" applyFill="1" applyBorder="1" applyAlignment="1"/>
    <xf numFmtId="0" fontId="85" fillId="29" borderId="0" xfId="0" applyFont="1" applyFill="1" applyAlignment="1">
      <alignment horizontal="center" vertical="center" wrapText="1"/>
    </xf>
    <xf numFmtId="43" fontId="35" fillId="0" borderId="0" xfId="0" applyNumberFormat="1" applyFont="1" applyFill="1"/>
    <xf numFmtId="193" fontId="86" fillId="0" borderId="16" xfId="304" applyNumberFormat="1" applyFont="1" applyFill="1" applyBorder="1" applyAlignment="1">
      <alignment horizontal="center"/>
    </xf>
    <xf numFmtId="195" fontId="86" fillId="29" borderId="19" xfId="304" applyNumberFormat="1" applyFont="1" applyFill="1" applyBorder="1" applyAlignment="1">
      <alignment horizontal="right"/>
    </xf>
    <xf numFmtId="43" fontId="86" fillId="0" borderId="15" xfId="304" applyNumberFormat="1" applyFont="1" applyFill="1" applyBorder="1" applyAlignment="1">
      <alignment horizontal="center"/>
    </xf>
    <xf numFmtId="43" fontId="86" fillId="0" borderId="16" xfId="304" applyNumberFormat="1" applyFont="1" applyFill="1" applyBorder="1" applyAlignment="1">
      <alignment horizontal="center"/>
    </xf>
    <xf numFmtId="43" fontId="86" fillId="0" borderId="18" xfId="304" applyNumberFormat="1" applyFont="1" applyFill="1" applyBorder="1" applyAlignment="1">
      <alignment horizontal="center"/>
    </xf>
    <xf numFmtId="43" fontId="86" fillId="0" borderId="19" xfId="304" applyNumberFormat="1" applyFont="1" applyFill="1" applyBorder="1" applyAlignment="1">
      <alignment horizontal="center"/>
    </xf>
    <xf numFmtId="193" fontId="86" fillId="0" borderId="15" xfId="304" applyNumberFormat="1" applyFont="1" applyFill="1" applyBorder="1" applyAlignment="1">
      <alignment horizontal="center"/>
    </xf>
    <xf numFmtId="193" fontId="86" fillId="0" borderId="18" xfId="304" applyNumberFormat="1" applyFont="1" applyFill="1" applyBorder="1" applyAlignment="1">
      <alignment horizontal="center"/>
    </xf>
    <xf numFmtId="10" fontId="86" fillId="29" borderId="15" xfId="304" applyNumberFormat="1" applyFont="1" applyFill="1" applyBorder="1" applyAlignment="1">
      <alignment horizontal="right"/>
    </xf>
    <xf numFmtId="10" fontId="86" fillId="29" borderId="16" xfId="304" applyNumberFormat="1" applyFont="1" applyFill="1" applyBorder="1" applyAlignment="1">
      <alignment horizontal="right"/>
    </xf>
    <xf numFmtId="10" fontId="86" fillId="29" borderId="18" xfId="304" applyNumberFormat="1" applyFont="1" applyFill="1" applyBorder="1" applyAlignment="1">
      <alignment horizontal="right"/>
    </xf>
    <xf numFmtId="10" fontId="86" fillId="29" borderId="19" xfId="304" applyNumberFormat="1" applyFont="1" applyFill="1" applyBorder="1" applyAlignment="1">
      <alignment horizontal="right"/>
    </xf>
    <xf numFmtId="0" fontId="90" fillId="0" borderId="0" xfId="0" applyFont="1" applyFill="1" applyAlignment="1">
      <alignment horizontal="left"/>
    </xf>
    <xf numFmtId="195" fontId="86" fillId="0" borderId="19" xfId="304" applyNumberFormat="1" applyFont="1" applyFill="1" applyBorder="1" applyAlignment="1">
      <alignment horizontal="center"/>
    </xf>
    <xf numFmtId="0" fontId="0" fillId="29" borderId="0" xfId="0" applyFill="1"/>
    <xf numFmtId="0" fontId="6" fillId="29" borderId="0" xfId="0" applyFont="1" applyFill="1"/>
    <xf numFmtId="0" fontId="100" fillId="29" borderId="0" xfId="660" applyFill="1"/>
    <xf numFmtId="0" fontId="85" fillId="29" borderId="0" xfId="0" applyFont="1" applyFill="1" applyAlignment="1">
      <alignment horizontal="center" vertical="center" wrapText="1"/>
    </xf>
    <xf numFmtId="195" fontId="86" fillId="29" borderId="18" xfId="304" applyNumberFormat="1" applyFont="1" applyFill="1" applyBorder="1" applyAlignment="1">
      <alignment horizontal="right" indent="1"/>
    </xf>
    <xf numFmtId="0" fontId="83" fillId="0" borderId="0" xfId="0" applyFont="1" applyFill="1" applyAlignment="1">
      <alignment horizontal="center"/>
    </xf>
  </cellXfs>
  <cellStyles count="859">
    <cellStyle name="20% - Accent1" xfId="1" builtinId="30" customBuiltin="1"/>
    <cellStyle name="20% - Accent1 2" xfId="175"/>
    <cellStyle name="20% - Accent1 2 2" xfId="645"/>
    <cellStyle name="20% - Accent1 2 3" xfId="449"/>
    <cellStyle name="20% - Accent1 3" xfId="390"/>
    <cellStyle name="20% - Accent1 3 2" xfId="508"/>
    <cellStyle name="20% - Accent1 4" xfId="663"/>
    <cellStyle name="20% - Accent2" xfId="2" builtinId="34" customBuiltin="1"/>
    <cellStyle name="20% - Accent2 2" xfId="176"/>
    <cellStyle name="20% - Accent2 2 2" xfId="480"/>
    <cellStyle name="20% - Accent2 2 3" xfId="658"/>
    <cellStyle name="20% - Accent2 3" xfId="376"/>
    <cellStyle name="20% - Accent2 3 2" xfId="539"/>
    <cellStyle name="20% - Accent2 4" xfId="664"/>
    <cellStyle name="20% - Accent3" xfId="3" builtinId="38" customBuiltin="1"/>
    <cellStyle name="20% - Accent3 2" xfId="177"/>
    <cellStyle name="20% - Accent3 2 2" xfId="456"/>
    <cellStyle name="20% - Accent3 2 3" xfId="643"/>
    <cellStyle name="20% - Accent3 3" xfId="375"/>
    <cellStyle name="20% - Accent3 3 2" xfId="495"/>
    <cellStyle name="20% - Accent3 4" xfId="665"/>
    <cellStyle name="20% - Accent4" xfId="4" builtinId="42" customBuiltin="1"/>
    <cellStyle name="20% - Accent4 2" xfId="178"/>
    <cellStyle name="20% - Accent4 2 2" xfId="481"/>
    <cellStyle name="20% - Accent4 2 3" xfId="556"/>
    <cellStyle name="20% - Accent4 3" xfId="389"/>
    <cellStyle name="20% - Accent4 3 2" xfId="634"/>
    <cellStyle name="20% - Accent4 4" xfId="666"/>
    <cellStyle name="20% - Accent5" xfId="5" builtinId="46" customBuiltin="1"/>
    <cellStyle name="20% - Accent5 2" xfId="179"/>
    <cellStyle name="20% - Accent5 2 2" xfId="458"/>
    <cellStyle name="20% - Accent5 2 3" xfId="529"/>
    <cellStyle name="20% - Accent5 3" xfId="374"/>
    <cellStyle name="20% - Accent5 3 2" xfId="638"/>
    <cellStyle name="20% - Accent5 4" xfId="667"/>
    <cellStyle name="20% - Accent6" xfId="6" builtinId="50" customBuiltin="1"/>
    <cellStyle name="20% - Accent6 2" xfId="180"/>
    <cellStyle name="20% - Accent6 2 2" xfId="482"/>
    <cellStyle name="20% - Accent6 2 3" xfId="466"/>
    <cellStyle name="20% - Accent6 3" xfId="388"/>
    <cellStyle name="20% - Accent6 3 2" xfId="564"/>
    <cellStyle name="20% - Accent6 4" xfId="668"/>
    <cellStyle name="40% - Accent1" xfId="7" builtinId="31" customBuiltin="1"/>
    <cellStyle name="40% - Accent1 2" xfId="181"/>
    <cellStyle name="40% - Accent1 2 2" xfId="630"/>
    <cellStyle name="40% - Accent1 2 3" xfId="530"/>
    <cellStyle name="40% - Accent1 3" xfId="373"/>
    <cellStyle name="40% - Accent1 3 2" xfId="463"/>
    <cellStyle name="40% - Accent1 4" xfId="669"/>
    <cellStyle name="40% - Accent2" xfId="8" builtinId="35" customBuiltin="1"/>
    <cellStyle name="40% - Accent2 2" xfId="182"/>
    <cellStyle name="40% - Accent2 2 2" xfId="483"/>
    <cellStyle name="40% - Accent2 2 3" xfId="562"/>
    <cellStyle name="40% - Accent2 3" xfId="387"/>
    <cellStyle name="40% - Accent2 3 2" xfId="571"/>
    <cellStyle name="40% - Accent2 4" xfId="670"/>
    <cellStyle name="40% - Accent3" xfId="9" builtinId="39" customBuiltin="1"/>
    <cellStyle name="40% - Accent3 2" xfId="183"/>
    <cellStyle name="40% - Accent3 2 2" xfId="464"/>
    <cellStyle name="40% - Accent3 2 3" xfId="627"/>
    <cellStyle name="40% - Accent3 3" xfId="372"/>
    <cellStyle name="40% - Accent3 3 2" xfId="626"/>
    <cellStyle name="40% - Accent3 4" xfId="671"/>
    <cellStyle name="40% - Accent4" xfId="10" builtinId="43" customBuiltin="1"/>
    <cellStyle name="40% - Accent4 2" xfId="184"/>
    <cellStyle name="40% - Accent4 2 2" xfId="484"/>
    <cellStyle name="40% - Accent4 2 3" xfId="572"/>
    <cellStyle name="40% - Accent4 3" xfId="386"/>
    <cellStyle name="40% - Accent4 3 2" xfId="454"/>
    <cellStyle name="40% - Accent4 4" xfId="672"/>
    <cellStyle name="40% - Accent5" xfId="11" builtinId="47" customBuiltin="1"/>
    <cellStyle name="40% - Accent5 2" xfId="185"/>
    <cellStyle name="40% - Accent5 2 2" xfId="505"/>
    <cellStyle name="40% - Accent5 2 3" xfId="448"/>
    <cellStyle name="40% - Accent5 3" xfId="371"/>
    <cellStyle name="40% - Accent5 3 2" xfId="540"/>
    <cellStyle name="40% - Accent5 4" xfId="673"/>
    <cellStyle name="40% - Accent6" xfId="12" builtinId="51" customBuiltin="1"/>
    <cellStyle name="40% - Accent6 2" xfId="186"/>
    <cellStyle name="40% - Accent6 2 2" xfId="485"/>
    <cellStyle name="40% - Accent6 2 3" xfId="541"/>
    <cellStyle name="40% - Accent6 3" xfId="168"/>
    <cellStyle name="40% - Accent6 3 2" xfId="396"/>
    <cellStyle name="40% - Accent6 3 2 2" xfId="442"/>
    <cellStyle name="40% - Accent6 3 2 2 2" xfId="624"/>
    <cellStyle name="40% - Accent6 3 2 2 2 2" xfId="855"/>
    <cellStyle name="40% - Accent6 3 2 2 3" xfId="777"/>
    <cellStyle name="40% - Accent6 3 2 3" xfId="586"/>
    <cellStyle name="40% - Accent6 3 2 3 2" xfId="817"/>
    <cellStyle name="40% - Accent6 3 2 4" xfId="738"/>
    <cellStyle name="40% - Accent6 3 3" xfId="423"/>
    <cellStyle name="40% - Accent6 3 3 2" xfId="605"/>
    <cellStyle name="40% - Accent6 3 3 2 2" xfId="836"/>
    <cellStyle name="40% - Accent6 3 3 3" xfId="758"/>
    <cellStyle name="40% - Accent6 3 4" xfId="550"/>
    <cellStyle name="40% - Accent6 3 4 2" xfId="797"/>
    <cellStyle name="40% - Accent6 3 5" xfId="498"/>
    <cellStyle name="40% - Accent6 3 6" xfId="706"/>
    <cellStyle name="40% - Accent6 4" xfId="385"/>
    <cellStyle name="40% - Accent6 5" xfId="306"/>
    <cellStyle name="40% - Accent6 5 2" xfId="427"/>
    <cellStyle name="40% - Accent6 5 2 2" xfId="609"/>
    <cellStyle name="40% - Accent6 5 2 2 2" xfId="840"/>
    <cellStyle name="40% - Accent6 5 2 3" xfId="762"/>
    <cellStyle name="40% - Accent6 5 3" xfId="558"/>
    <cellStyle name="40% - Accent6 5 3 2" xfId="802"/>
    <cellStyle name="40% - Accent6 5 4" xfId="722"/>
    <cellStyle name="40% - Accent6 6" xfId="407"/>
    <cellStyle name="40% - Accent6 6 2" xfId="589"/>
    <cellStyle name="40% - Accent6 6 2 2" xfId="820"/>
    <cellStyle name="40% - Accent6 6 3" xfId="742"/>
    <cellStyle name="40% - Accent6 7" xfId="445"/>
    <cellStyle name="40% - Accent6 7 2" xfId="780"/>
    <cellStyle name="40% - Accent6 8" xfId="674"/>
    <cellStyle name="60% - Accent1" xfId="13" builtinId="32" customBuiltin="1"/>
    <cellStyle name="60% - Accent1 2" xfId="187"/>
    <cellStyle name="60% - Accent1 2 2" xfId="510"/>
    <cellStyle name="60% - Accent1 2 3" xfId="553"/>
    <cellStyle name="60% - Accent1 3" xfId="370"/>
    <cellStyle name="60% - Accent1 3 2" xfId="654"/>
    <cellStyle name="60% - Accent1 4" xfId="675"/>
    <cellStyle name="60% - Accent2" xfId="14" builtinId="36" customBuiltin="1"/>
    <cellStyle name="60% - Accent2 2" xfId="188"/>
    <cellStyle name="60% - Accent2 2 2" xfId="511"/>
    <cellStyle name="60% - Accent2 2 3" xfId="459"/>
    <cellStyle name="60% - Accent2 3" xfId="384"/>
    <cellStyle name="60% - Accent2 3 2" xfId="468"/>
    <cellStyle name="60% - Accent2 4" xfId="676"/>
    <cellStyle name="60% - Accent3" xfId="15" builtinId="40" customBuiltin="1"/>
    <cellStyle name="60% - Accent3 2" xfId="189"/>
    <cellStyle name="60% - Accent3 2 2" xfId="513"/>
    <cellStyle name="60% - Accent3 2 3" xfId="476"/>
    <cellStyle name="60% - Accent3 3" xfId="369"/>
    <cellStyle name="60% - Accent3 3 2" xfId="631"/>
    <cellStyle name="60% - Accent3 4" xfId="677"/>
    <cellStyle name="60% - Accent4" xfId="16" builtinId="44" customBuiltin="1"/>
    <cellStyle name="60% - Accent4 2" xfId="190"/>
    <cellStyle name="60% - Accent4 2 2" xfId="486"/>
    <cellStyle name="60% - Accent4 2 3" xfId="651"/>
    <cellStyle name="60% - Accent4 3" xfId="383"/>
    <cellStyle name="60% - Accent4 3 2" xfId="641"/>
    <cellStyle name="60% - Accent4 4" xfId="678"/>
    <cellStyle name="60% - Accent5" xfId="17" builtinId="48" customBuiltin="1"/>
    <cellStyle name="60% - Accent5 2" xfId="191"/>
    <cellStyle name="60% - Accent5 2 2" xfId="499"/>
    <cellStyle name="60% - Accent5 2 3" xfId="653"/>
    <cellStyle name="60% - Accent5 3" xfId="368"/>
    <cellStyle name="60% - Accent5 3 2" xfId="650"/>
    <cellStyle name="60% - Accent5 4" xfId="679"/>
    <cellStyle name="60% - Accent6" xfId="18" builtinId="52" customBuiltin="1"/>
    <cellStyle name="60% - Accent6 2" xfId="192"/>
    <cellStyle name="60% - Accent6 2 2" xfId="636"/>
    <cellStyle name="60% - Accent6 2 3" xfId="657"/>
    <cellStyle name="60% - Accent6 3" xfId="382"/>
    <cellStyle name="60% - Accent6 3 2" xfId="536"/>
    <cellStyle name="60% - Accent6 4" xfId="680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1 2" xfId="193"/>
    <cellStyle name="Accent1 2 2" xfId="465"/>
    <cellStyle name="Accent1 2 3" xfId="642"/>
    <cellStyle name="Accent1 3" xfId="381"/>
    <cellStyle name="Accent1 3 2" xfId="461"/>
    <cellStyle name="Accent1 4" xfId="681"/>
    <cellStyle name="Accent2" xfId="21" builtinId="33" customBuiltin="1"/>
    <cellStyle name="Accent2 2" xfId="194"/>
    <cellStyle name="Accent2 2 2" xfId="487"/>
    <cellStyle name="Accent2 2 3" xfId="504"/>
    <cellStyle name="Accent2 3" xfId="367"/>
    <cellStyle name="Accent2 3 2" xfId="534"/>
    <cellStyle name="Accent2 4" xfId="682"/>
    <cellStyle name="Accent3" xfId="22" builtinId="37" customBuiltin="1"/>
    <cellStyle name="Accent3 2" xfId="195"/>
    <cellStyle name="Accent3 2 2" xfId="629"/>
    <cellStyle name="Accent3 2 3" xfId="467"/>
    <cellStyle name="Accent3 3" xfId="366"/>
    <cellStyle name="Accent3 3 2" xfId="523"/>
    <cellStyle name="Accent3 4" xfId="683"/>
    <cellStyle name="Accent4" xfId="23" builtinId="41" customBuiltin="1"/>
    <cellStyle name="Accent4 2" xfId="196"/>
    <cellStyle name="Accent4 2 2" xfId="635"/>
    <cellStyle name="Accent4 2 3" xfId="533"/>
    <cellStyle name="Accent4 3" xfId="380"/>
    <cellStyle name="Accent4 3 2" xfId="570"/>
    <cellStyle name="Accent4 4" xfId="684"/>
    <cellStyle name="Accent5" xfId="24" builtinId="45" customBuiltin="1"/>
    <cellStyle name="Accent5 2" xfId="197"/>
    <cellStyle name="Accent5 2 2" xfId="512"/>
    <cellStyle name="Accent5 2 3" xfId="649"/>
    <cellStyle name="Accent5 3" xfId="365"/>
    <cellStyle name="Accent5 3 2" xfId="538"/>
    <cellStyle name="Accent5 4" xfId="685"/>
    <cellStyle name="Accent6" xfId="25" builtinId="49" customBuiltin="1"/>
    <cellStyle name="Accent6 2" xfId="198"/>
    <cellStyle name="Accent6 2 2" xfId="488"/>
    <cellStyle name="Accent6 2 3" xfId="628"/>
    <cellStyle name="Accent6 3" xfId="379"/>
    <cellStyle name="Accent6 3 2" xfId="546"/>
    <cellStyle name="Accent6 4" xfId="686"/>
    <cellStyle name="AS Input Middle Currency" xfId="26"/>
    <cellStyle name="AS Input Middle Currency 2" xfId="199"/>
    <cellStyle name="AS Input Middle Date" xfId="27"/>
    <cellStyle name="AS Input Middle Date 2" xfId="200"/>
    <cellStyle name="AS Input Middle Multiple" xfId="28"/>
    <cellStyle name="AS Input Middle Multiple 2" xfId="201"/>
    <cellStyle name="AS Input Middle Number" xfId="29"/>
    <cellStyle name="AS Input Middle Number 2" xfId="202"/>
    <cellStyle name="AS Input Middle Percentage" xfId="30"/>
    <cellStyle name="AS Input Middle Percentage 2" xfId="203"/>
    <cellStyle name="AS Input Middle Title / Name" xfId="31"/>
    <cellStyle name="AS Input Middle Title / Name 2" xfId="204"/>
    <cellStyle name="AS Input Middle Year" xfId="32"/>
    <cellStyle name="AS Input Middle Year 2" xfId="205"/>
    <cellStyle name="Assumptions Center Currency" xfId="33"/>
    <cellStyle name="Assumptions Center Currency 2" xfId="311"/>
    <cellStyle name="Assumptions Center Date" xfId="34"/>
    <cellStyle name="Assumptions Center Date 2" xfId="312"/>
    <cellStyle name="Assumptions Center Multiple" xfId="35"/>
    <cellStyle name="Assumptions Center Multiple 2" xfId="313"/>
    <cellStyle name="Assumptions Center Number" xfId="36"/>
    <cellStyle name="Assumptions Center Number 2" xfId="314"/>
    <cellStyle name="Assumptions Center Percentage" xfId="37"/>
    <cellStyle name="Assumptions Center Percentage 2" xfId="315"/>
    <cellStyle name="Assumptions Center Year" xfId="38"/>
    <cellStyle name="Assumptions Center Year 2" xfId="316"/>
    <cellStyle name="Assumptions Heading" xfId="39"/>
    <cellStyle name="Assumptions Heading 2" xfId="317"/>
    <cellStyle name="Assumptions Heading 2 2" xfId="545"/>
    <cellStyle name="Assumptions Right Currency" xfId="40"/>
    <cellStyle name="Assumptions Right Currency 2" xfId="318"/>
    <cellStyle name="Assumptions Right Date" xfId="41"/>
    <cellStyle name="Assumptions Right Date 2" xfId="319"/>
    <cellStyle name="Assumptions Right Multiple" xfId="42"/>
    <cellStyle name="Assumptions Right Multiple 2" xfId="320"/>
    <cellStyle name="Assumptions Right Number" xfId="43"/>
    <cellStyle name="Assumptions Right Number 2" xfId="321"/>
    <cellStyle name="Assumptions Right Percentage" xfId="44"/>
    <cellStyle name="Assumptions Right Percentage 2" xfId="322"/>
    <cellStyle name="Assumptions Right Year" xfId="45"/>
    <cellStyle name="Assumptions Right Year 2" xfId="323"/>
    <cellStyle name="Bad" xfId="46" builtinId="27" customBuiltin="1"/>
    <cellStyle name="Bad 2" xfId="206"/>
    <cellStyle name="Bad 2 2" xfId="271"/>
    <cellStyle name="Bad 2 3" xfId="272"/>
    <cellStyle name="Bad 2 4" xfId="489"/>
    <cellStyle name="Bad 2 5" xfId="567"/>
    <cellStyle name="Bad 3" xfId="273"/>
    <cellStyle name="Bad 3 2" xfId="659"/>
    <cellStyle name="Bad 4" xfId="687"/>
    <cellStyle name="Calculation" xfId="47" builtinId="22" customBuiltin="1"/>
    <cellStyle name="Calculation 2" xfId="207"/>
    <cellStyle name="Calculation 2 2" xfId="500"/>
    <cellStyle name="Calculation 2 3" xfId="450"/>
    <cellStyle name="Calculation 3" xfId="364"/>
    <cellStyle name="Calculation 3 2" xfId="528"/>
    <cellStyle name="Calculation 4" xfId="688"/>
    <cellStyle name="Cell Link" xfId="48"/>
    <cellStyle name="Cell Link 2" xfId="324"/>
    <cellStyle name="Center Currency" xfId="49"/>
    <cellStyle name="Center Currency 2" xfId="325"/>
    <cellStyle name="Center Date" xfId="50"/>
    <cellStyle name="Center Date 2" xfId="326"/>
    <cellStyle name="Center Multiple" xfId="51"/>
    <cellStyle name="Center Multiple 2" xfId="327"/>
    <cellStyle name="Center Number" xfId="52"/>
    <cellStyle name="Center Number 2" xfId="328"/>
    <cellStyle name="Center Percentage" xfId="53"/>
    <cellStyle name="Center Percentage 2" xfId="329"/>
    <cellStyle name="Center Year" xfId="54"/>
    <cellStyle name="Center Year 2" xfId="330"/>
    <cellStyle name="Check Cell" xfId="55" builtinId="23" customBuiltin="1"/>
    <cellStyle name="Check Cell 2" xfId="174"/>
    <cellStyle name="Check Cell 2 2" xfId="471"/>
    <cellStyle name="Check Cell 2 3" xfId="542"/>
    <cellStyle name="Check Cell 3" xfId="377"/>
    <cellStyle name="Check Cell 3 2" xfId="509"/>
    <cellStyle name="Check Cell 4" xfId="689"/>
    <cellStyle name="Comma" xfId="304" builtinId="3"/>
    <cellStyle name="Comma 2" xfId="167"/>
    <cellStyle name="Comma 2 2" xfId="274"/>
    <cellStyle name="Comma 2 3" xfId="275"/>
    <cellStyle name="Comma 2 3 2" xfId="343"/>
    <cellStyle name="Comma 2 3 2 2" xfId="430"/>
    <cellStyle name="Comma 2 3 2 2 2" xfId="612"/>
    <cellStyle name="Comma 2 3 2 2 2 2" xfId="843"/>
    <cellStyle name="Comma 2 3 2 2 3" xfId="765"/>
    <cellStyle name="Comma 2 3 2 3" xfId="573"/>
    <cellStyle name="Comma 2 3 2 3 2" xfId="805"/>
    <cellStyle name="Comma 2 3 2 4" xfId="725"/>
    <cellStyle name="Comma 2 3 3" xfId="410"/>
    <cellStyle name="Comma 2 3 3 2" xfId="592"/>
    <cellStyle name="Comma 2 3 3 2 2" xfId="823"/>
    <cellStyle name="Comma 2 3 3 3" xfId="745"/>
    <cellStyle name="Comma 2 3 4" xfId="515"/>
    <cellStyle name="Comma 2 3 4 2" xfId="784"/>
    <cellStyle name="Comma 2 3 5" xfId="709"/>
    <cellStyle name="Comma 2 4" xfId="357"/>
    <cellStyle name="Comma 2 4 2" xfId="565"/>
    <cellStyle name="Comma 2 5" xfId="395"/>
    <cellStyle name="Comma 3" xfId="276"/>
    <cellStyle name="Comma 3 2" xfId="277"/>
    <cellStyle name="Comma 3 3" xfId="462"/>
    <cellStyle name="Comma 3 4" xfId="637"/>
    <cellStyle name="Comma 4" xfId="170"/>
    <cellStyle name="Comma 4 2" xfId="359"/>
    <cellStyle name="Comma 4 2 2" xfId="421"/>
    <cellStyle name="Comma 4 2 2 2" xfId="603"/>
    <cellStyle name="Comma 4 2 2 2 2" xfId="834"/>
    <cellStyle name="Comma 4 2 2 3" xfId="756"/>
    <cellStyle name="Comma 4 2 3" xfId="535"/>
    <cellStyle name="Comma 4 2 3 2" xfId="795"/>
    <cellStyle name="Comma 4 2 4" xfId="736"/>
    <cellStyle name="Comma 4 3" xfId="355"/>
    <cellStyle name="Comma 4 4" xfId="708"/>
    <cellStyle name="Comma 5" xfId="398"/>
    <cellStyle name="Comma 5 2" xfId="425"/>
    <cellStyle name="Comma 5 2 2" xfId="607"/>
    <cellStyle name="Comma 5 2 2 2" xfId="838"/>
    <cellStyle name="Comma 5 2 3" xfId="760"/>
    <cellStyle name="Comma 5 3" xfId="552"/>
    <cellStyle name="Comma 5 3 2" xfId="799"/>
    <cellStyle name="Comma 5 4" xfId="740"/>
    <cellStyle name="Comma 6" xfId="308"/>
    <cellStyle name="Comma 6 2" xfId="429"/>
    <cellStyle name="Comma 6 2 2" xfId="611"/>
    <cellStyle name="Comma 6 2 2 2" xfId="842"/>
    <cellStyle name="Comma 6 2 3" xfId="764"/>
    <cellStyle name="Comma 6 3" xfId="560"/>
    <cellStyle name="Comma 6 3 2" xfId="804"/>
    <cellStyle name="Comma 6 4" xfId="724"/>
    <cellStyle name="Comma 7" xfId="409"/>
    <cellStyle name="Comma 7 2" xfId="591"/>
    <cellStyle name="Comma 7 2 2" xfId="822"/>
    <cellStyle name="Comma 7 3" xfId="744"/>
    <cellStyle name="Comma 8" xfId="447"/>
    <cellStyle name="Comma 8 2" xfId="782"/>
    <cellStyle name="Comma 9" xfId="720"/>
    <cellStyle name="Cover Link Note" xfId="56"/>
    <cellStyle name="Currency 2" xfId="208"/>
    <cellStyle name="Currency 2 2" xfId="331"/>
    <cellStyle name="Currency 2 2 2" xfId="475"/>
    <cellStyle name="Currency 3" xfId="278"/>
    <cellStyle name="Currency 3 2" xfId="569"/>
    <cellStyle name="Currency 3 3" xfId="453"/>
    <cellStyle name="Currency 3 4" xfId="457"/>
    <cellStyle name="Currency 3 4 2" xfId="783"/>
    <cellStyle name="Explanatory Text" xfId="57" builtinId="53" customBuiltin="1"/>
    <cellStyle name="Explanatory Text 2" xfId="209"/>
    <cellStyle name="Explanatory Text 2 2" xfId="474"/>
    <cellStyle name="Explanatory Text 2 3" xfId="554"/>
    <cellStyle name="Explanatory Text 3" xfId="391"/>
    <cellStyle name="Explanatory Text 3 2" xfId="503"/>
    <cellStyle name="Explanatory Text 4" xfId="690"/>
    <cellStyle name="FAS Input Currency" xfId="58"/>
    <cellStyle name="FAS Input Currency 2" xfId="210"/>
    <cellStyle name="FAS Input Date" xfId="59"/>
    <cellStyle name="FAS Input Date 2" xfId="211"/>
    <cellStyle name="FAS Input Multiple" xfId="60"/>
    <cellStyle name="FAS Input Multiple 2" xfId="212"/>
    <cellStyle name="FAS Input Number" xfId="61"/>
    <cellStyle name="FAS Input Number 2" xfId="213"/>
    <cellStyle name="FAS Input Percentage" xfId="62"/>
    <cellStyle name="FAS Input Percentage 2" xfId="214"/>
    <cellStyle name="FAS Input Title / Name" xfId="63"/>
    <cellStyle name="FAS Input Title / Name 2" xfId="215"/>
    <cellStyle name="FAS Input Year" xfId="64"/>
    <cellStyle name="FAS Input Year 2" xfId="216"/>
    <cellStyle name="Good" xfId="65" builtinId="26" customBuiltin="1"/>
    <cellStyle name="Good 2" xfId="217"/>
    <cellStyle name="Good 2 2" xfId="496"/>
    <cellStyle name="Good 2 3" xfId="455"/>
    <cellStyle name="Good 3" xfId="279"/>
    <cellStyle name="Good 3 2" xfId="280"/>
    <cellStyle name="Good 3 3" xfId="514"/>
    <cellStyle name="Good 4" xfId="405"/>
    <cellStyle name="Good 5" xfId="354"/>
    <cellStyle name="Good 6" xfId="691"/>
    <cellStyle name="Heading 1" xfId="66" builtinId="16" customBuiltin="1"/>
    <cellStyle name="Heading 1 2" xfId="218"/>
    <cellStyle name="Heading 1 2 2" xfId="656"/>
    <cellStyle name="Heading 1 3" xfId="404"/>
    <cellStyle name="Heading 1 3 2" xfId="566"/>
    <cellStyle name="Heading 1 4" xfId="692"/>
    <cellStyle name="Heading 2" xfId="67" builtinId="17" customBuiltin="1"/>
    <cellStyle name="Heading 2 2" xfId="219"/>
    <cellStyle name="Heading 2 2 2" xfId="543"/>
    <cellStyle name="Heading 2 3" xfId="403"/>
    <cellStyle name="Heading 2 3 2" xfId="639"/>
    <cellStyle name="Heading 2 4" xfId="693"/>
    <cellStyle name="Heading 3" xfId="68" builtinId="18" customBuiltin="1"/>
    <cellStyle name="Heading 3 2" xfId="220"/>
    <cellStyle name="Heading 3 2 2" xfId="548"/>
    <cellStyle name="Heading 3 3" xfId="402"/>
    <cellStyle name="Heading 3 3 2" xfId="469"/>
    <cellStyle name="Heading 3 4" xfId="694"/>
    <cellStyle name="Heading 4" xfId="69" builtinId="19" customBuiltin="1"/>
    <cellStyle name="Heading 4 2" xfId="221"/>
    <cellStyle name="Heading 4 2 2" xfId="332"/>
    <cellStyle name="Heading 4 2 2 2" xfId="561"/>
    <cellStyle name="Heading 4 3" xfId="401"/>
    <cellStyle name="Heading 4 3 2" xfId="532"/>
    <cellStyle name="Heading 4 3 3" xfId="584"/>
    <cellStyle name="Heading 4 4" xfId="695"/>
    <cellStyle name="Heading 4 5" xfId="501"/>
    <cellStyle name="Hyperlink" xfId="660" builtinId="8"/>
    <cellStyle name="Hyperlink 2" xfId="281"/>
    <cellStyle name="Hyperlink 3" xfId="537"/>
    <cellStyle name="Hyperlink Arrow" xfId="70"/>
    <cellStyle name="Hyperlink Check" xfId="71"/>
    <cellStyle name="Hyperlink Text" xfId="72"/>
    <cellStyle name="Input" xfId="73" builtinId="20" customBuiltin="1"/>
    <cellStyle name="Input 2" xfId="222"/>
    <cellStyle name="Input 2 2" xfId="497"/>
    <cellStyle name="Input 2 3" xfId="506"/>
    <cellStyle name="Input 3" xfId="400"/>
    <cellStyle name="Input 3 2" xfId="470"/>
    <cellStyle name="Input 4" xfId="696"/>
    <cellStyle name="Input Company Name" xfId="74"/>
    <cellStyle name="Input Company Name 2" xfId="223"/>
    <cellStyle name="Input Forecast Currency" xfId="75"/>
    <cellStyle name="Input Forecast Currency 2" xfId="224"/>
    <cellStyle name="Input Forecast Date" xfId="76"/>
    <cellStyle name="Input Forecast Date 2" xfId="225"/>
    <cellStyle name="Input Forecast Multiple" xfId="77"/>
    <cellStyle name="Input Forecast Multiple 2" xfId="226"/>
    <cellStyle name="Input Forecast Number" xfId="78"/>
    <cellStyle name="Input Forecast Number 2" xfId="227"/>
    <cellStyle name="Input Forecast Percentage" xfId="79"/>
    <cellStyle name="Input Forecast Percentage 2" xfId="228"/>
    <cellStyle name="Input Forecast Year" xfId="80"/>
    <cellStyle name="Input Forecast Year 2" xfId="229"/>
    <cellStyle name="Input Heading 1" xfId="81"/>
    <cellStyle name="Input Heading 1 2" xfId="230"/>
    <cellStyle name="Input Heading 2" xfId="82"/>
    <cellStyle name="Input Heading 3" xfId="83"/>
    <cellStyle name="Input Heading 3 2" xfId="231"/>
    <cellStyle name="Input Heading 4" xfId="84"/>
    <cellStyle name="Input Heading 4 2" xfId="232"/>
    <cellStyle name="Input Middle Currency" xfId="85"/>
    <cellStyle name="Input Middle Currency 2" xfId="233"/>
    <cellStyle name="Input Middle Date" xfId="86"/>
    <cellStyle name="Input Middle Date 2" xfId="234"/>
    <cellStyle name="Input Middle Multiple" xfId="87"/>
    <cellStyle name="Input Middle Multiple 2" xfId="235"/>
    <cellStyle name="Input Middle Number" xfId="88"/>
    <cellStyle name="Input Middle Number 2" xfId="236"/>
    <cellStyle name="Input Middle Percentage" xfId="89"/>
    <cellStyle name="Input Middle Percentage 2" xfId="237"/>
    <cellStyle name="Input Middle Title / Name" xfId="90"/>
    <cellStyle name="Input Middle Title / Name 2" xfId="238"/>
    <cellStyle name="Input Middle Year" xfId="91"/>
    <cellStyle name="Input Middle Year 2" xfId="239"/>
    <cellStyle name="Input Sheet Title" xfId="92"/>
    <cellStyle name="Input Sheet Title 2" xfId="240"/>
    <cellStyle name="Linked Cell" xfId="93" builtinId="24" customBuiltin="1"/>
    <cellStyle name="Linked Cell 2" xfId="241"/>
    <cellStyle name="Linked Cell 2 2" xfId="490"/>
    <cellStyle name="Linked Cell 2 3" xfId="472"/>
    <cellStyle name="Linked Cell 3" xfId="363"/>
    <cellStyle name="Linked Cell 3 2" xfId="633"/>
    <cellStyle name="Linked Cell 4" xfId="697"/>
    <cellStyle name="Lookup Table Heading" xfId="94"/>
    <cellStyle name="Lookup Table Label" xfId="95"/>
    <cellStyle name="Lookup Table Label 2" xfId="333"/>
    <cellStyle name="Lookup Table Number" xfId="96"/>
    <cellStyle name="Lookup Table Number 2" xfId="334"/>
    <cellStyle name="LS Input Lookup Label" xfId="97"/>
    <cellStyle name="LS Input Lookup Label 2" xfId="242"/>
    <cellStyle name="LS Input Table Heading" xfId="98"/>
    <cellStyle name="LS Input Table Heading 2" xfId="243"/>
    <cellStyle name="LS Input Table No. 1" xfId="99"/>
    <cellStyle name="LS Input Table No. 1 2" xfId="244"/>
    <cellStyle name="LS Output Table No. 2+" xfId="100"/>
    <cellStyle name="LS Output Table No. 2+ 2" xfId="245"/>
    <cellStyle name="Model Name" xfId="101"/>
    <cellStyle name="Neutral" xfId="102" builtinId="28" customBuiltin="1"/>
    <cellStyle name="Neutral 2" xfId="246"/>
    <cellStyle name="Neutral 2 2" xfId="282"/>
    <cellStyle name="Neutral 2 3" xfId="494"/>
    <cellStyle name="Neutral 2 4" xfId="502"/>
    <cellStyle name="Neutral 3" xfId="171"/>
    <cellStyle name="Neutral 3 2" xfId="640"/>
    <cellStyle name="Neutral 4" xfId="698"/>
    <cellStyle name="Normal" xfId="0" builtinId="0"/>
    <cellStyle name="Normal 10" xfId="305"/>
    <cellStyle name="Normal 10 2" xfId="426"/>
    <cellStyle name="Normal 10 2 2" xfId="608"/>
    <cellStyle name="Normal 10 2 2 2" xfId="839"/>
    <cellStyle name="Normal 10 2 3" xfId="761"/>
    <cellStyle name="Normal 10 3" xfId="557"/>
    <cellStyle name="Normal 10 3 2" xfId="801"/>
    <cellStyle name="Normal 10 4" xfId="721"/>
    <cellStyle name="Normal 11" xfId="406"/>
    <cellStyle name="Normal 11 2" xfId="588"/>
    <cellStyle name="Normal 11 2 2" xfId="819"/>
    <cellStyle name="Normal 11 3" xfId="741"/>
    <cellStyle name="Normal 12" xfId="444"/>
    <cellStyle name="Normal 12 2" xfId="779"/>
    <cellStyle name="Normal 13" xfId="662"/>
    <cellStyle name="Normal 14" xfId="555"/>
    <cellStyle name="Normal 14 2" xfId="800"/>
    <cellStyle name="Normal 15" xfId="661"/>
    <cellStyle name="Normal 2" xfId="165"/>
    <cellStyle name="Normal 2 2" xfId="283"/>
    <cellStyle name="Normal 2 2 2" xfId="284"/>
    <cellStyle name="Normal 2 2 2 2" xfId="344"/>
    <cellStyle name="Normal 2 2 2 2 2" xfId="431"/>
    <cellStyle name="Normal 2 2 2 2 2 2" xfId="613"/>
    <cellStyle name="Normal 2 2 2 2 2 2 2" xfId="844"/>
    <cellStyle name="Normal 2 2 2 2 2 3" xfId="766"/>
    <cellStyle name="Normal 2 2 2 2 3" xfId="574"/>
    <cellStyle name="Normal 2 2 2 2 3 2" xfId="806"/>
    <cellStyle name="Normal 2 2 2 2 4" xfId="726"/>
    <cellStyle name="Normal 2 2 2 3" xfId="411"/>
    <cellStyle name="Normal 2 2 2 3 2" xfId="593"/>
    <cellStyle name="Normal 2 2 2 3 2 2" xfId="824"/>
    <cellStyle name="Normal 2 2 2 3 3" xfId="746"/>
    <cellStyle name="Normal 2 2 2 4" xfId="517"/>
    <cellStyle name="Normal 2 2 2 4 2" xfId="785"/>
    <cellStyle name="Normal 2 2 2 5" xfId="516"/>
    <cellStyle name="Normal 2 2 2 6" xfId="710"/>
    <cellStyle name="Normal 2 3" xfId="285"/>
    <cellStyle name="Normal 2 3 2" xfId="345"/>
    <cellStyle name="Normal 2 3 2 2" xfId="432"/>
    <cellStyle name="Normal 2 3 2 2 2" xfId="614"/>
    <cellStyle name="Normal 2 3 2 2 2 2" xfId="845"/>
    <cellStyle name="Normal 2 3 2 2 3" xfId="767"/>
    <cellStyle name="Normal 2 3 2 3" xfId="575"/>
    <cellStyle name="Normal 2 3 2 3 2" xfId="807"/>
    <cellStyle name="Normal 2 3 2 4" xfId="727"/>
    <cellStyle name="Normal 2 3 3" xfId="412"/>
    <cellStyle name="Normal 2 3 3 2" xfId="594"/>
    <cellStyle name="Normal 2 3 3 2 2" xfId="825"/>
    <cellStyle name="Normal 2 3 3 3" xfId="747"/>
    <cellStyle name="Normal 2 3 4" xfId="518"/>
    <cellStyle name="Normal 2 3 4 2" xfId="786"/>
    <cellStyle name="Normal 2 3 5" xfId="452"/>
    <cellStyle name="Normal 2 3 6" xfId="711"/>
    <cellStyle name="Normal 2 4" xfId="286"/>
    <cellStyle name="Normal 2 4 2" xfId="287"/>
    <cellStyle name="Normal 2 4 2 2" xfId="347"/>
    <cellStyle name="Normal 2 4 2 2 2" xfId="434"/>
    <cellStyle name="Normal 2 4 2 2 2 2" xfId="616"/>
    <cellStyle name="Normal 2 4 2 2 2 2 2" xfId="847"/>
    <cellStyle name="Normal 2 4 2 2 2 3" xfId="769"/>
    <cellStyle name="Normal 2 4 2 2 3" xfId="577"/>
    <cellStyle name="Normal 2 4 2 2 3 2" xfId="809"/>
    <cellStyle name="Normal 2 4 2 2 4" xfId="729"/>
    <cellStyle name="Normal 2 4 2 3" xfId="414"/>
    <cellStyle name="Normal 2 4 2 3 2" xfId="596"/>
    <cellStyle name="Normal 2 4 2 3 2 2" xfId="827"/>
    <cellStyle name="Normal 2 4 2 3 3" xfId="749"/>
    <cellStyle name="Normal 2 4 2 4" xfId="520"/>
    <cellStyle name="Normal 2 4 2 4 2" xfId="788"/>
    <cellStyle name="Normal 2 4 2 5" xfId="713"/>
    <cellStyle name="Normal 2 4 3" xfId="346"/>
    <cellStyle name="Normal 2 4 3 2" xfId="433"/>
    <cellStyle name="Normal 2 4 3 2 2" xfId="615"/>
    <cellStyle name="Normal 2 4 3 2 2 2" xfId="846"/>
    <cellStyle name="Normal 2 4 3 2 3" xfId="768"/>
    <cellStyle name="Normal 2 4 3 3" xfId="576"/>
    <cellStyle name="Normal 2 4 3 3 2" xfId="808"/>
    <cellStyle name="Normal 2 4 3 4" xfId="728"/>
    <cellStyle name="Normal 2 4 4" xfId="413"/>
    <cellStyle name="Normal 2 4 4 2" xfId="595"/>
    <cellStyle name="Normal 2 4 4 2 2" xfId="826"/>
    <cellStyle name="Normal 2 4 4 3" xfId="748"/>
    <cellStyle name="Normal 2 4 5" xfId="519"/>
    <cellStyle name="Normal 2 4 5 2" xfId="787"/>
    <cellStyle name="Normal 2 4 6" xfId="712"/>
    <cellStyle name="Normal 2 5" xfId="288"/>
    <cellStyle name="Normal 2 5 2" xfId="348"/>
    <cellStyle name="Normal 2 5 2 2" xfId="435"/>
    <cellStyle name="Normal 2 5 2 2 2" xfId="617"/>
    <cellStyle name="Normal 2 5 2 2 2 2" xfId="848"/>
    <cellStyle name="Normal 2 5 2 2 3" xfId="770"/>
    <cellStyle name="Normal 2 5 2 3" xfId="578"/>
    <cellStyle name="Normal 2 5 2 3 2" xfId="810"/>
    <cellStyle name="Normal 2 5 2 4" xfId="730"/>
    <cellStyle name="Normal 2 5 3" xfId="415"/>
    <cellStyle name="Normal 2 5 3 2" xfId="597"/>
    <cellStyle name="Normal 2 5 3 2 2" xfId="828"/>
    <cellStyle name="Normal 2 5 3 3" xfId="750"/>
    <cellStyle name="Normal 2 5 4" xfId="521"/>
    <cellStyle name="Normal 2 5 4 2" xfId="789"/>
    <cellStyle name="Normal 2 5 5" xfId="714"/>
    <cellStyle name="Normal 2 6" xfId="356"/>
    <cellStyle name="Normal 2 7" xfId="393"/>
    <cellStyle name="Normal 3" xfId="172"/>
    <cellStyle name="Normal 3 2" xfId="289"/>
    <cellStyle name="Normal 3 2 2" xfId="473"/>
    <cellStyle name="Normal 3 2 3" xfId="652"/>
    <cellStyle name="Normal 3 3" xfId="290"/>
    <cellStyle name="Normal 3 3 2" xfId="349"/>
    <cellStyle name="Normal 3 3 2 2" xfId="436"/>
    <cellStyle name="Normal 3 3 2 2 2" xfId="618"/>
    <cellStyle name="Normal 3 3 2 2 2 2" xfId="849"/>
    <cellStyle name="Normal 3 3 2 2 3" xfId="771"/>
    <cellStyle name="Normal 3 3 2 3" xfId="579"/>
    <cellStyle name="Normal 3 3 2 3 2" xfId="811"/>
    <cellStyle name="Normal 3 3 2 4" xfId="731"/>
    <cellStyle name="Normal 3 3 3" xfId="416"/>
    <cellStyle name="Normal 3 3 3 2" xfId="598"/>
    <cellStyle name="Normal 3 3 3 2 2" xfId="829"/>
    <cellStyle name="Normal 3 3 3 3" xfId="751"/>
    <cellStyle name="Normal 3 3 4" xfId="522"/>
    <cellStyle name="Normal 3 3 4 2" xfId="790"/>
    <cellStyle name="Normal 3 3 5" xfId="715"/>
    <cellStyle name="Normal 3 4" xfId="399"/>
    <cellStyle name="Normal 3 4 2" xfId="544"/>
    <cellStyle name="Normal 3 5" xfId="309"/>
    <cellStyle name="Normal 4" xfId="103"/>
    <cellStyle name="Normal 4 2" xfId="247"/>
    <cellStyle name="Normal 4 2 2" xfId="336"/>
    <cellStyle name="Normal 4 2 3" xfId="644"/>
    <cellStyle name="Normal 4 2 3 2" xfId="857"/>
    <cellStyle name="Normal 4 3" xfId="291"/>
    <cellStyle name="Normal 4 4" xfId="335"/>
    <cellStyle name="Normal 4 4 2" xfId="647"/>
    <cellStyle name="Normal 4 4 2 2" xfId="858"/>
    <cellStyle name="Normal 5" xfId="292"/>
    <cellStyle name="Normal 5 2" xfId="293"/>
    <cellStyle name="Normal 5 2 2" xfId="351"/>
    <cellStyle name="Normal 5 2 2 2" xfId="438"/>
    <cellStyle name="Normal 5 2 2 2 2" xfId="620"/>
    <cellStyle name="Normal 5 2 2 2 2 2" xfId="851"/>
    <cellStyle name="Normal 5 2 2 2 3" xfId="773"/>
    <cellStyle name="Normal 5 2 2 3" xfId="581"/>
    <cellStyle name="Normal 5 2 2 3 2" xfId="813"/>
    <cellStyle name="Normal 5 2 2 4" xfId="733"/>
    <cellStyle name="Normal 5 2 3" xfId="418"/>
    <cellStyle name="Normal 5 2 3 2" xfId="600"/>
    <cellStyle name="Normal 5 2 3 2 2" xfId="831"/>
    <cellStyle name="Normal 5 2 3 3" xfId="753"/>
    <cellStyle name="Normal 5 2 4" xfId="525"/>
    <cellStyle name="Normal 5 2 4 2" xfId="792"/>
    <cellStyle name="Normal 5 2 5" xfId="717"/>
    <cellStyle name="Normal 5 3" xfId="294"/>
    <cellStyle name="Normal 5 3 2" xfId="352"/>
    <cellStyle name="Normal 5 3 2 2" xfId="439"/>
    <cellStyle name="Normal 5 3 2 2 2" xfId="621"/>
    <cellStyle name="Normal 5 3 2 2 2 2" xfId="852"/>
    <cellStyle name="Normal 5 3 2 2 3" xfId="774"/>
    <cellStyle name="Normal 5 3 2 3" xfId="582"/>
    <cellStyle name="Normal 5 3 2 3 2" xfId="814"/>
    <cellStyle name="Normal 5 3 2 4" xfId="734"/>
    <cellStyle name="Normal 5 3 3" xfId="419"/>
    <cellStyle name="Normal 5 3 3 2" xfId="601"/>
    <cellStyle name="Normal 5 3 3 2 2" xfId="832"/>
    <cellStyle name="Normal 5 3 3 3" xfId="754"/>
    <cellStyle name="Normal 5 3 4" xfId="526"/>
    <cellStyle name="Normal 5 3 4 2" xfId="793"/>
    <cellStyle name="Normal 5 3 5" xfId="718"/>
    <cellStyle name="Normal 5 4" xfId="350"/>
    <cellStyle name="Normal 5 4 2" xfId="437"/>
    <cellStyle name="Normal 5 4 2 2" xfId="619"/>
    <cellStyle name="Normal 5 4 2 2 2" xfId="850"/>
    <cellStyle name="Normal 5 4 2 3" xfId="772"/>
    <cellStyle name="Normal 5 4 3" xfId="580"/>
    <cellStyle name="Normal 5 4 3 2" xfId="812"/>
    <cellStyle name="Normal 5 4 4" xfId="531"/>
    <cellStyle name="Normal 5 4 5" xfId="732"/>
    <cellStyle name="Normal 5 5" xfId="417"/>
    <cellStyle name="Normal 5 5 2" xfId="599"/>
    <cellStyle name="Normal 5 5 2 2" xfId="830"/>
    <cellStyle name="Normal 5 5 3" xfId="752"/>
    <cellStyle name="Normal 5 6" xfId="524"/>
    <cellStyle name="Normal 5 6 2" xfId="791"/>
    <cellStyle name="Normal 5 7" xfId="716"/>
    <cellStyle name="Normal 6" xfId="295"/>
    <cellStyle name="Normal 6 2" xfId="353"/>
    <cellStyle name="Normal 6 2 2" xfId="440"/>
    <cellStyle name="Normal 6 2 2 2" xfId="622"/>
    <cellStyle name="Normal 6 2 2 2 2" xfId="853"/>
    <cellStyle name="Normal 6 2 2 3" xfId="775"/>
    <cellStyle name="Normal 6 2 3" xfId="583"/>
    <cellStyle name="Normal 6 2 3 2" xfId="815"/>
    <cellStyle name="Normal 6 2 4" xfId="735"/>
    <cellStyle name="Normal 6 3" xfId="420"/>
    <cellStyle name="Normal 6 3 2" xfId="602"/>
    <cellStyle name="Normal 6 3 2 2" xfId="833"/>
    <cellStyle name="Normal 6 3 3" xfId="755"/>
    <cellStyle name="Normal 6 4" xfId="527"/>
    <cellStyle name="Normal 6 4 2" xfId="794"/>
    <cellStyle name="Normal 6 5" xfId="719"/>
    <cellStyle name="Normal 7" xfId="296"/>
    <cellStyle name="Normal 8" xfId="297"/>
    <cellStyle name="Normal 9" xfId="164"/>
    <cellStyle name="Normal 9 2" xfId="392"/>
    <cellStyle name="Normal 9 2 2" xfId="441"/>
    <cellStyle name="Normal 9 2 2 2" xfId="623"/>
    <cellStyle name="Normal 9 2 2 2 2" xfId="854"/>
    <cellStyle name="Normal 9 2 2 3" xfId="776"/>
    <cellStyle name="Normal 9 2 3" xfId="585"/>
    <cellStyle name="Normal 9 2 3 2" xfId="816"/>
    <cellStyle name="Normal 9 2 4" xfId="737"/>
    <cellStyle name="Normal 9 3" xfId="422"/>
    <cellStyle name="Normal 9 3 2" xfId="604"/>
    <cellStyle name="Normal 9 3 2 2" xfId="835"/>
    <cellStyle name="Normal 9 3 3" xfId="757"/>
    <cellStyle name="Normal 9 4" xfId="549"/>
    <cellStyle name="Normal 9 4 2" xfId="796"/>
    <cellStyle name="Normal 9 5" xfId="655"/>
    <cellStyle name="Normal 9 6" xfId="705"/>
    <cellStyle name="Normal_Sheet2" xfId="104"/>
    <cellStyle name="Note" xfId="105" builtinId="10" customBuiltin="1"/>
    <cellStyle name="Note 2" xfId="248"/>
    <cellStyle name="Note 3" xfId="563"/>
    <cellStyle name="Note 4" xfId="699"/>
    <cellStyle name="Output" xfId="106" builtinId="21" customBuiltin="1"/>
    <cellStyle name="Output 2" xfId="249"/>
    <cellStyle name="Output 2 2" xfId="491"/>
    <cellStyle name="Output 2 3" xfId="646"/>
    <cellStyle name="Output 3" xfId="362"/>
    <cellStyle name="Output 3 2" xfId="648"/>
    <cellStyle name="Output 4" xfId="700"/>
    <cellStyle name="Output Company Name" xfId="107"/>
    <cellStyle name="Output Forecast Currency" xfId="108"/>
    <cellStyle name="Output Forecast Currency 2" xfId="250"/>
    <cellStyle name="Output Forecast Date" xfId="109"/>
    <cellStyle name="Output Forecast Date 2" xfId="251"/>
    <cellStyle name="Output Forecast Multiple" xfId="110"/>
    <cellStyle name="Output Forecast Multiple 2" xfId="252"/>
    <cellStyle name="Output Forecast Number" xfId="111"/>
    <cellStyle name="Output Forecast Number 2" xfId="253"/>
    <cellStyle name="Output Forecast Percentage" xfId="112"/>
    <cellStyle name="Output Forecast Percentage 2" xfId="254"/>
    <cellStyle name="Output Forecast Period Title" xfId="113"/>
    <cellStyle name="Output Forecast Period Title 2" xfId="255"/>
    <cellStyle name="Output Forecast Year" xfId="114"/>
    <cellStyle name="Output Forecast Year 2" xfId="256"/>
    <cellStyle name="Output Heading 1" xfId="115"/>
    <cellStyle name="Output Heading 1 2" xfId="257"/>
    <cellStyle name="Output Heading 2" xfId="116"/>
    <cellStyle name="Output Heading 3" xfId="117"/>
    <cellStyle name="Output Heading 3 2" xfId="258"/>
    <cellStyle name="Output Heading 4" xfId="118"/>
    <cellStyle name="Output Heading 4 2" xfId="259"/>
    <cellStyle name="Output Middle Currency" xfId="119"/>
    <cellStyle name="Output Middle Currency 2" xfId="260"/>
    <cellStyle name="Output Middle Date" xfId="120"/>
    <cellStyle name="Output Middle Date 2" xfId="261"/>
    <cellStyle name="Output Middle Multiple" xfId="121"/>
    <cellStyle name="Output Middle Multiple 2" xfId="262"/>
    <cellStyle name="Output Middle Number" xfId="122"/>
    <cellStyle name="Output Middle Number 2" xfId="263"/>
    <cellStyle name="Output Middle Percentage" xfId="123"/>
    <cellStyle name="Output Middle Percentage 2" xfId="264"/>
    <cellStyle name="Output Middle Title / Name" xfId="124"/>
    <cellStyle name="Output Middle Title / Name 2" xfId="265"/>
    <cellStyle name="Output Middle Year" xfId="125"/>
    <cellStyle name="Output Middle Year 2" xfId="266"/>
    <cellStyle name="Output Sheet Title" xfId="126"/>
    <cellStyle name="Percent" xfId="127" builtinId="5"/>
    <cellStyle name="Percent 10" xfId="701"/>
    <cellStyle name="Percent 2" xfId="128"/>
    <cellStyle name="Percent 2 2" xfId="298"/>
    <cellStyle name="Percent 2 2 2" xfId="477"/>
    <cellStyle name="Percent 2 2 3" xfId="632"/>
    <cellStyle name="Percent 2 3" xfId="299"/>
    <cellStyle name="Percent 2 4" xfId="166"/>
    <cellStyle name="Percent 2 4 2" xfId="360"/>
    <cellStyle name="Percent 2 4 3" xfId="358"/>
    <cellStyle name="Percent 2 5" xfId="394"/>
    <cellStyle name="Percent 3" xfId="173"/>
    <cellStyle name="Percent 3 2" xfId="300"/>
    <cellStyle name="Percent 3 3" xfId="301"/>
    <cellStyle name="Percent 3 4" xfId="310"/>
    <cellStyle name="Percent 3 4 2" xfId="460"/>
    <cellStyle name="Percent 4" xfId="302"/>
    <cellStyle name="Percent 5" xfId="303"/>
    <cellStyle name="Percent 6" xfId="169"/>
    <cellStyle name="Percent 6 2" xfId="397"/>
    <cellStyle name="Percent 6 2 2" xfId="443"/>
    <cellStyle name="Percent 6 2 2 2" xfId="625"/>
    <cellStyle name="Percent 6 2 2 2 2" xfId="856"/>
    <cellStyle name="Percent 6 2 2 3" xfId="778"/>
    <cellStyle name="Percent 6 2 3" xfId="587"/>
    <cellStyle name="Percent 6 2 3 2" xfId="818"/>
    <cellStyle name="Percent 6 2 4" xfId="739"/>
    <cellStyle name="Percent 6 3" xfId="424"/>
    <cellStyle name="Percent 6 3 2" xfId="606"/>
    <cellStyle name="Percent 6 3 2 2" xfId="837"/>
    <cellStyle name="Percent 6 3 3" xfId="759"/>
    <cellStyle name="Percent 6 4" xfId="551"/>
    <cellStyle name="Percent 6 4 2" xfId="798"/>
    <cellStyle name="Percent 6 5" xfId="707"/>
    <cellStyle name="Percent 7" xfId="307"/>
    <cellStyle name="Percent 7 2" xfId="428"/>
    <cellStyle name="Percent 7 2 2" xfId="610"/>
    <cellStyle name="Percent 7 2 2 2" xfId="841"/>
    <cellStyle name="Percent 7 2 3" xfId="763"/>
    <cellStyle name="Percent 7 3" xfId="559"/>
    <cellStyle name="Percent 7 3 2" xfId="803"/>
    <cellStyle name="Percent 7 4" xfId="723"/>
    <cellStyle name="Percent 8" xfId="408"/>
    <cellStyle name="Percent 8 2" xfId="590"/>
    <cellStyle name="Percent 8 2 2" xfId="821"/>
    <cellStyle name="Percent 8 3" xfId="743"/>
    <cellStyle name="Percent 9" xfId="446"/>
    <cellStyle name="Percent 9 2" xfId="781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Currency 2" xfId="337"/>
    <cellStyle name="Right Date" xfId="149"/>
    <cellStyle name="Right Date 2" xfId="338"/>
    <cellStyle name="Right Multiple" xfId="150"/>
    <cellStyle name="Right Multiple 2" xfId="339"/>
    <cellStyle name="Right Number" xfId="151"/>
    <cellStyle name="Right Number 2" xfId="340"/>
    <cellStyle name="Right Number 2 2" xfId="568"/>
    <cellStyle name="Right Percentage" xfId="152"/>
    <cellStyle name="Right Percentage 2" xfId="341"/>
    <cellStyle name="Right Year" xfId="153"/>
    <cellStyle name="Right Year 2" xfId="342"/>
    <cellStyle name="Section Number" xfId="154"/>
    <cellStyle name="Sheet Title" xfId="155"/>
    <cellStyle name="Style 1" xfId="156"/>
    <cellStyle name="Style 1 2" xfId="267"/>
    <cellStyle name="Title" xfId="157" builtinId="15" customBuiltin="1"/>
    <cellStyle name="Title 2" xfId="268"/>
    <cellStyle name="Title 3" xfId="478"/>
    <cellStyle name="Title 4" xfId="702"/>
    <cellStyle name="TOC 1" xfId="158"/>
    <cellStyle name="TOC 2" xfId="159"/>
    <cellStyle name="TOC 3" xfId="160"/>
    <cellStyle name="TOC 4" xfId="161"/>
    <cellStyle name="Total" xfId="162" builtinId="25" customBuiltin="1"/>
    <cellStyle name="Total 2" xfId="269"/>
    <cellStyle name="Total 2 2" xfId="492"/>
    <cellStyle name="Total 2 3" xfId="507"/>
    <cellStyle name="Total 3" xfId="361"/>
    <cellStyle name="Total 3 2" xfId="451"/>
    <cellStyle name="Total 4" xfId="703"/>
    <cellStyle name="Warning Text" xfId="163" builtinId="11" customBuiltin="1"/>
    <cellStyle name="Warning Text 2" xfId="270"/>
    <cellStyle name="Warning Text 2 2" xfId="547"/>
    <cellStyle name="Warning Text 2 3" xfId="493"/>
    <cellStyle name="Warning Text 3" xfId="378"/>
    <cellStyle name="Warning Text 3 2" xfId="479"/>
    <cellStyle name="Warning Text 4" xfId="7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City West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payment'!$E$10:$E$25</c:f>
              <c:numCache>
                <c:formatCode>_-* #,##0_-;\-* #,##0_-;_-* "-"??_-;_-@_-</c:formatCode>
                <c:ptCount val="16"/>
                <c:pt idx="0">
                  <c:v>478.80457821110639</c:v>
                </c:pt>
                <c:pt idx="1">
                  <c:v>276.39574242486032</c:v>
                </c:pt>
                <c:pt idx="2">
                  <c:v>236.46947646947646</c:v>
                </c:pt>
                <c:pt idx="3">
                  <c:v>216.31198801666434</c:v>
                </c:pt>
                <c:pt idx="4">
                  <c:v>193.53748747235963</c:v>
                </c:pt>
                <c:pt idx="5">
                  <c:v>181.31115087371987</c:v>
                </c:pt>
                <c:pt idx="6">
                  <c:v>175.90272288467685</c:v>
                </c:pt>
                <c:pt idx="7">
                  <c:v>159.59085190275488</c:v>
                </c:pt>
                <c:pt idx="8">
                  <c:v>149.94266545722161</c:v>
                </c:pt>
                <c:pt idx="9">
                  <c:v>148.39366613177975</c:v>
                </c:pt>
                <c:pt idx="10">
                  <c:v>157.89013448329257</c:v>
                </c:pt>
                <c:pt idx="11">
                  <c:v>156.27375972378343</c:v>
                </c:pt>
                <c:pt idx="12">
                  <c:v>150.4877377313455</c:v>
                </c:pt>
                <c:pt idx="13">
                  <c:v>151.94949236413274</c:v>
                </c:pt>
                <c:pt idx="14">
                  <c:v>119.27118960263665</c:v>
                </c:pt>
                <c:pt idx="15">
                  <c:v>79.578538749480103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City West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payment'!$F$10:$F$25</c:f>
              <c:numCache>
                <c:formatCode>_-* #,##0_-;\-* #,##0_-;_-* "-"??_-;_-@_-</c:formatCode>
                <c:ptCount val="16"/>
                <c:pt idx="0">
                  <c:v>450.43126025770857</c:v>
                </c:pt>
                <c:pt idx="1">
                  <c:v>265.61333414048471</c:v>
                </c:pt>
                <c:pt idx="2">
                  <c:v>225.7086999022483</c:v>
                </c:pt>
                <c:pt idx="3">
                  <c:v>205.90736696931387</c:v>
                </c:pt>
                <c:pt idx="4">
                  <c:v>190.32739903119793</c:v>
                </c:pt>
                <c:pt idx="5">
                  <c:v>181.57400025955243</c:v>
                </c:pt>
                <c:pt idx="6">
                  <c:v>170.89715171413812</c:v>
                </c:pt>
                <c:pt idx="7">
                  <c:v>150.84702870916948</c:v>
                </c:pt>
                <c:pt idx="8">
                  <c:v>149.78958134232013</c:v>
                </c:pt>
                <c:pt idx="9">
                  <c:v>149.02084659278384</c:v>
                </c:pt>
                <c:pt idx="10">
                  <c:v>150.55124278526671</c:v>
                </c:pt>
                <c:pt idx="11">
                  <c:v>152.86509789832945</c:v>
                </c:pt>
                <c:pt idx="12">
                  <c:v>145.07422956530311</c:v>
                </c:pt>
                <c:pt idx="13">
                  <c:v>140.46127482653031</c:v>
                </c:pt>
                <c:pt idx="14">
                  <c:v>117.99137399876771</c:v>
                </c:pt>
                <c:pt idx="15">
                  <c:v>80.30396385294722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City West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payment'!$G$10:$G$25</c:f>
              <c:numCache>
                <c:formatCode>_-* #,##0_-;\-* #,##0_-;_-* "-"??_-;_-@_-</c:formatCode>
                <c:ptCount val="16"/>
                <c:pt idx="0">
                  <c:v>474.78614790286974</c:v>
                </c:pt>
                <c:pt idx="1">
                  <c:v>265.0333632108356</c:v>
                </c:pt>
                <c:pt idx="2">
                  <c:v>236.37996183920089</c:v>
                </c:pt>
                <c:pt idx="3">
                  <c:v>196.79711289049285</c:v>
                </c:pt>
                <c:pt idx="4">
                  <c:v>191.61859881577138</c:v>
                </c:pt>
                <c:pt idx="5">
                  <c:v>177.50550362698038</c:v>
                </c:pt>
                <c:pt idx="6">
                  <c:v>163.6002560357137</c:v>
                </c:pt>
                <c:pt idx="7">
                  <c:v>156.37979364055496</c:v>
                </c:pt>
                <c:pt idx="8">
                  <c:v>149.07795335334674</c:v>
                </c:pt>
                <c:pt idx="9">
                  <c:v>148.53883155608457</c:v>
                </c:pt>
                <c:pt idx="10">
                  <c:v>139.95496622466848</c:v>
                </c:pt>
                <c:pt idx="11">
                  <c:v>149.51901263405887</c:v>
                </c:pt>
                <c:pt idx="12">
                  <c:v>148.43259019396896</c:v>
                </c:pt>
                <c:pt idx="13">
                  <c:v>144.20394957045633</c:v>
                </c:pt>
                <c:pt idx="14">
                  <c:v>115.93586784890077</c:v>
                </c:pt>
                <c:pt idx="15">
                  <c:v>80.256602743465507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City West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payment'!$H$10:$H$25</c:f>
              <c:numCache>
                <c:formatCode>_-* #,##0_-;\-* #,##0_-;_-* "-"??_-;_-@_-</c:formatCode>
                <c:ptCount val="16"/>
                <c:pt idx="0">
                  <c:v>503.72318622762668</c:v>
                </c:pt>
                <c:pt idx="1">
                  <c:v>287.39677546205269</c:v>
                </c:pt>
                <c:pt idx="2">
                  <c:v>254.25290773289731</c:v>
                </c:pt>
                <c:pt idx="3">
                  <c:v>213.59287949748074</c:v>
                </c:pt>
                <c:pt idx="4">
                  <c:v>210.45421013805461</c:v>
                </c:pt>
                <c:pt idx="5">
                  <c:v>193.15831902141531</c:v>
                </c:pt>
                <c:pt idx="6">
                  <c:v>170.42537735087578</c:v>
                </c:pt>
                <c:pt idx="7">
                  <c:v>169.86637226507614</c:v>
                </c:pt>
                <c:pt idx="8">
                  <c:v>163.34641885618416</c:v>
                </c:pt>
                <c:pt idx="9">
                  <c:v>154.47594256519992</c:v>
                </c:pt>
                <c:pt idx="10">
                  <c:v>146.10677982828383</c:v>
                </c:pt>
                <c:pt idx="11">
                  <c:v>155.66544225497614</c:v>
                </c:pt>
                <c:pt idx="12">
                  <c:v>149.77865034453555</c:v>
                </c:pt>
                <c:pt idx="13">
                  <c:v>152.93530406810683</c:v>
                </c:pt>
                <c:pt idx="14">
                  <c:v>124.71478323525879</c:v>
                </c:pt>
                <c:pt idx="15">
                  <c:v>77.16545990882274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City West </c:v>
                </c:pt>
                <c:pt idx="13">
                  <c:v>Wannon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payment'!$I$10:$I$25</c:f>
              <c:numCache>
                <c:formatCode>_-* #,##0_-;\-* #,##0_-;_-* "-"??_-;_-@_-</c:formatCode>
                <c:ptCount val="16"/>
                <c:pt idx="0">
                  <c:v>434.25148890092044</c:v>
                </c:pt>
                <c:pt idx="1">
                  <c:v>241.72706604745156</c:v>
                </c:pt>
                <c:pt idx="2">
                  <c:v>209.59496948400221</c:v>
                </c:pt>
                <c:pt idx="3">
                  <c:v>198.0683734478001</c:v>
                </c:pt>
                <c:pt idx="4">
                  <c:v>185.04597923135205</c:v>
                </c:pt>
                <c:pt idx="5">
                  <c:v>179.03176697452554</c:v>
                </c:pt>
                <c:pt idx="6">
                  <c:v>166.06858308368919</c:v>
                </c:pt>
                <c:pt idx="7">
                  <c:v>157.54120285167895</c:v>
                </c:pt>
                <c:pt idx="8">
                  <c:v>149.60037011629947</c:v>
                </c:pt>
                <c:pt idx="9">
                  <c:v>149.57003399119765</c:v>
                </c:pt>
                <c:pt idx="10">
                  <c:v>147.77318082258455</c:v>
                </c:pt>
                <c:pt idx="11">
                  <c:v>147.57640782243013</c:v>
                </c:pt>
                <c:pt idx="12">
                  <c:v>147.2194060483173</c:v>
                </c:pt>
                <c:pt idx="13">
                  <c:v>135.97227188952769</c:v>
                </c:pt>
                <c:pt idx="14">
                  <c:v>120.19202275825283</c:v>
                </c:pt>
                <c:pt idx="15">
                  <c:v>83.727344365642239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7310464"/>
        <c:axId val="107324544"/>
      </c:barChart>
      <c:catAx>
        <c:axId val="1073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245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payment'!$E$52:$E$67</c:f>
              <c:numCache>
                <c:formatCode>_-* #,##0_-;\-* #,##0_-;_-* "-"??_-;_-@_-</c:formatCode>
                <c:ptCount val="16"/>
                <c:pt idx="0">
                  <c:v>813</c:v>
                </c:pt>
                <c:pt idx="1">
                  <c:v>857</c:v>
                </c:pt>
                <c:pt idx="2">
                  <c:v>953</c:v>
                </c:pt>
                <c:pt idx="3">
                  <c:v>1066</c:v>
                </c:pt>
                <c:pt idx="4">
                  <c:v>1169</c:v>
                </c:pt>
                <c:pt idx="5">
                  <c:v>1064</c:v>
                </c:pt>
                <c:pt idx="6">
                  <c:v>1135</c:v>
                </c:pt>
                <c:pt idx="7">
                  <c:v>1261</c:v>
                </c:pt>
                <c:pt idx="8">
                  <c:v>864</c:v>
                </c:pt>
                <c:pt idx="9">
                  <c:v>1211</c:v>
                </c:pt>
                <c:pt idx="10">
                  <c:v>832</c:v>
                </c:pt>
                <c:pt idx="11">
                  <c:v>922</c:v>
                </c:pt>
                <c:pt idx="12">
                  <c:v>1003</c:v>
                </c:pt>
                <c:pt idx="13">
                  <c:v>1148</c:v>
                </c:pt>
                <c:pt idx="14">
                  <c:v>977</c:v>
                </c:pt>
                <c:pt idx="15">
                  <c:v>1041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payment'!$F$52:$F$67</c:f>
              <c:numCache>
                <c:formatCode>_-* #,##0_-;\-* #,##0_-;_-* "-"??_-;_-@_-</c:formatCode>
                <c:ptCount val="16"/>
                <c:pt idx="0">
                  <c:v>1000</c:v>
                </c:pt>
                <c:pt idx="1">
                  <c:v>1072</c:v>
                </c:pt>
                <c:pt idx="2">
                  <c:v>1154</c:v>
                </c:pt>
                <c:pt idx="3">
                  <c:v>1055</c:v>
                </c:pt>
                <c:pt idx="4">
                  <c:v>1218</c:v>
                </c:pt>
                <c:pt idx="5">
                  <c:v>1234</c:v>
                </c:pt>
                <c:pt idx="6">
                  <c:v>1116</c:v>
                </c:pt>
                <c:pt idx="7">
                  <c:v>1242</c:v>
                </c:pt>
                <c:pt idx="8">
                  <c:v>869</c:v>
                </c:pt>
                <c:pt idx="9">
                  <c:v>1262</c:v>
                </c:pt>
                <c:pt idx="10">
                  <c:v>872</c:v>
                </c:pt>
                <c:pt idx="11">
                  <c:v>911</c:v>
                </c:pt>
                <c:pt idx="12">
                  <c:v>992</c:v>
                </c:pt>
                <c:pt idx="13">
                  <c:v>1140</c:v>
                </c:pt>
                <c:pt idx="14">
                  <c:v>1026</c:v>
                </c:pt>
                <c:pt idx="15">
                  <c:v>1064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payment'!$G$52:$G$67</c:f>
              <c:numCache>
                <c:formatCode>_-* #,##0_-;\-* #,##0_-;_-* "-"??_-;_-@_-</c:formatCode>
                <c:ptCount val="16"/>
                <c:pt idx="0">
                  <c:v>904</c:v>
                </c:pt>
                <c:pt idx="1">
                  <c:v>972</c:v>
                </c:pt>
                <c:pt idx="2">
                  <c:v>1031</c:v>
                </c:pt>
                <c:pt idx="3">
                  <c:v>1029</c:v>
                </c:pt>
                <c:pt idx="4">
                  <c:v>1185</c:v>
                </c:pt>
                <c:pt idx="5">
                  <c:v>1286</c:v>
                </c:pt>
                <c:pt idx="6">
                  <c:v>1102</c:v>
                </c:pt>
                <c:pt idx="7">
                  <c:v>1229</c:v>
                </c:pt>
                <c:pt idx="8">
                  <c:v>891</c:v>
                </c:pt>
                <c:pt idx="9">
                  <c:v>1316</c:v>
                </c:pt>
                <c:pt idx="10">
                  <c:v>921</c:v>
                </c:pt>
                <c:pt idx="11">
                  <c:v>843</c:v>
                </c:pt>
                <c:pt idx="12">
                  <c:v>957</c:v>
                </c:pt>
                <c:pt idx="13">
                  <c:v>1101</c:v>
                </c:pt>
                <c:pt idx="14">
                  <c:v>964</c:v>
                </c:pt>
                <c:pt idx="15">
                  <c:v>1072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payment'!$H$52:$H$67</c:f>
              <c:numCache>
                <c:formatCode>_-* #,##0_-;\-* #,##0_-;_-* "-"??_-;_-@_-</c:formatCode>
                <c:ptCount val="16"/>
                <c:pt idx="0">
                  <c:v>944</c:v>
                </c:pt>
                <c:pt idx="1">
                  <c:v>1021</c:v>
                </c:pt>
                <c:pt idx="2">
                  <c:v>1082</c:v>
                </c:pt>
                <c:pt idx="3">
                  <c:v>1027</c:v>
                </c:pt>
                <c:pt idx="4">
                  <c:v>1225</c:v>
                </c:pt>
                <c:pt idx="5">
                  <c:v>1342</c:v>
                </c:pt>
                <c:pt idx="6">
                  <c:v>1132</c:v>
                </c:pt>
                <c:pt idx="7">
                  <c:v>1249</c:v>
                </c:pt>
                <c:pt idx="8">
                  <c:v>925</c:v>
                </c:pt>
                <c:pt idx="9">
                  <c:v>1359</c:v>
                </c:pt>
                <c:pt idx="10">
                  <c:v>959</c:v>
                </c:pt>
                <c:pt idx="11">
                  <c:v>885</c:v>
                </c:pt>
                <c:pt idx="12">
                  <c:v>971</c:v>
                </c:pt>
                <c:pt idx="13">
                  <c:v>1121</c:v>
                </c:pt>
                <c:pt idx="14">
                  <c:v>1037</c:v>
                </c:pt>
                <c:pt idx="15">
                  <c:v>1079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payment'!$I$52:$I$67</c:f>
              <c:numCache>
                <c:formatCode>_-* #,##0_-;\-* #,##0_-;_-* "-"??_-;_-@_-</c:formatCode>
                <c:ptCount val="16"/>
                <c:pt idx="0">
                  <c:v>933</c:v>
                </c:pt>
                <c:pt idx="1">
                  <c:v>998</c:v>
                </c:pt>
                <c:pt idx="2">
                  <c:v>1033</c:v>
                </c:pt>
                <c:pt idx="3">
                  <c:v>986</c:v>
                </c:pt>
                <c:pt idx="4">
                  <c:v>1212</c:v>
                </c:pt>
                <c:pt idx="5">
                  <c:v>1305</c:v>
                </c:pt>
                <c:pt idx="6">
                  <c:v>1143</c:v>
                </c:pt>
                <c:pt idx="7">
                  <c:v>1258</c:v>
                </c:pt>
                <c:pt idx="8">
                  <c:v>883</c:v>
                </c:pt>
                <c:pt idx="9">
                  <c:v>1301</c:v>
                </c:pt>
                <c:pt idx="10">
                  <c:v>906</c:v>
                </c:pt>
                <c:pt idx="11">
                  <c:v>859</c:v>
                </c:pt>
                <c:pt idx="12">
                  <c:v>962</c:v>
                </c:pt>
                <c:pt idx="13">
                  <c:v>1069</c:v>
                </c:pt>
                <c:pt idx="14">
                  <c:v>943</c:v>
                </c:pt>
                <c:pt idx="15">
                  <c:v>1101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8036096"/>
        <c:axId val="108037632"/>
      </c:barChart>
      <c:catAx>
        <c:axId val="1080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3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</c:dPt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payment'!$E$31:$E$46</c:f>
              <c:numCache>
                <c:formatCode>_-* #,##0_-;\-* #,##0_-;_-* "-"??_-;_-@_-</c:formatCode>
                <c:ptCount val="16"/>
                <c:pt idx="0">
                  <c:v>228</c:v>
                </c:pt>
                <c:pt idx="1">
                  <c:v>120.82</c:v>
                </c:pt>
                <c:pt idx="2">
                  <c:v>174.65</c:v>
                </c:pt>
                <c:pt idx="3">
                  <c:v>170.86</c:v>
                </c:pt>
                <c:pt idx="4">
                  <c:v>195.13</c:v>
                </c:pt>
                <c:pt idx="5">
                  <c:v>223.75</c:v>
                </c:pt>
                <c:pt idx="6">
                  <c:v>219.38</c:v>
                </c:pt>
                <c:pt idx="7">
                  <c:v>172.23</c:v>
                </c:pt>
                <c:pt idx="8">
                  <c:v>167.31</c:v>
                </c:pt>
                <c:pt idx="9">
                  <c:v>456.88</c:v>
                </c:pt>
                <c:pt idx="10">
                  <c:v>198.52</c:v>
                </c:pt>
                <c:pt idx="11">
                  <c:v>199.32</c:v>
                </c:pt>
                <c:pt idx="12">
                  <c:v>294.44</c:v>
                </c:pt>
                <c:pt idx="13">
                  <c:v>162.13999999999999</c:v>
                </c:pt>
                <c:pt idx="14">
                  <c:v>209.37</c:v>
                </c:pt>
                <c:pt idx="15">
                  <c:v>379.9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payment'!$F$31:$F$46</c:f>
              <c:numCache>
                <c:formatCode>_-* #,##0_-;\-* #,##0_-;_-* "-"??_-;_-@_-</c:formatCode>
                <c:ptCount val="16"/>
                <c:pt idx="0">
                  <c:v>252.64999999999998</c:v>
                </c:pt>
                <c:pt idx="1">
                  <c:v>292.76</c:v>
                </c:pt>
                <c:pt idx="2">
                  <c:v>287.27999999999997</c:v>
                </c:pt>
                <c:pt idx="3">
                  <c:v>265.2</c:v>
                </c:pt>
                <c:pt idx="4">
                  <c:v>276.57</c:v>
                </c:pt>
                <c:pt idx="5">
                  <c:v>408.57</c:v>
                </c:pt>
                <c:pt idx="6">
                  <c:v>280</c:v>
                </c:pt>
                <c:pt idx="7">
                  <c:v>294.61</c:v>
                </c:pt>
                <c:pt idx="8">
                  <c:v>278.70999999999998</c:v>
                </c:pt>
                <c:pt idx="9">
                  <c:v>361.39</c:v>
                </c:pt>
                <c:pt idx="10">
                  <c:v>239.29</c:v>
                </c:pt>
                <c:pt idx="11">
                  <c:v>429.66</c:v>
                </c:pt>
                <c:pt idx="12">
                  <c:v>210.71</c:v>
                </c:pt>
                <c:pt idx="13">
                  <c:v>178.31</c:v>
                </c:pt>
                <c:pt idx="14">
                  <c:v>222.89</c:v>
                </c:pt>
                <c:pt idx="15">
                  <c:v>134.48999999999998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payment'!$G$31:$G$46</c:f>
              <c:numCache>
                <c:formatCode>_-* #,##0_-;\-* #,##0_-;_-* "-"??_-;_-@_-</c:formatCode>
                <c:ptCount val="16"/>
                <c:pt idx="0">
                  <c:v>253</c:v>
                </c:pt>
                <c:pt idx="1">
                  <c:v>377.71</c:v>
                </c:pt>
                <c:pt idx="2">
                  <c:v>351.53</c:v>
                </c:pt>
                <c:pt idx="3">
                  <c:v>550.37</c:v>
                </c:pt>
                <c:pt idx="4">
                  <c:v>740.66</c:v>
                </c:pt>
                <c:pt idx="5">
                  <c:v>672.35</c:v>
                </c:pt>
                <c:pt idx="6">
                  <c:v>643.24</c:v>
                </c:pt>
                <c:pt idx="7">
                  <c:v>791.22</c:v>
                </c:pt>
                <c:pt idx="8">
                  <c:v>436.72</c:v>
                </c:pt>
                <c:pt idx="9">
                  <c:v>482.82</c:v>
                </c:pt>
                <c:pt idx="10">
                  <c:v>468.48</c:v>
                </c:pt>
                <c:pt idx="11">
                  <c:v>230.15</c:v>
                </c:pt>
                <c:pt idx="12">
                  <c:v>456.45</c:v>
                </c:pt>
                <c:pt idx="13">
                  <c:v>728.85</c:v>
                </c:pt>
                <c:pt idx="14">
                  <c:v>511.1</c:v>
                </c:pt>
                <c:pt idx="15">
                  <c:v>586.75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payment'!$H$31:$H$46</c:f>
              <c:numCache>
                <c:formatCode>_-* #,##0_-;\-* #,##0_-;_-* "-"??_-;_-@_-</c:formatCode>
                <c:ptCount val="16"/>
                <c:pt idx="0">
                  <c:v>199</c:v>
                </c:pt>
                <c:pt idx="1">
                  <c:v>207.14</c:v>
                </c:pt>
                <c:pt idx="2">
                  <c:v>219.1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8801408"/>
        <c:axId val="108811392"/>
      </c:barChart>
      <c:catAx>
        <c:axId val="108801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1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811392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0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payment'!$E$73:$E$88</c:f>
              <c:numCache>
                <c:formatCode>_-* #,##0_-;\-* #,##0_-;_-* "-"??_-;_-@_-</c:formatCode>
                <c:ptCount val="16"/>
                <c:pt idx="0">
                  <c:v>426</c:v>
                </c:pt>
                <c:pt idx="1">
                  <c:v>439</c:v>
                </c:pt>
                <c:pt idx="2">
                  <c:v>511</c:v>
                </c:pt>
                <c:pt idx="3">
                  <c:v>354</c:v>
                </c:pt>
                <c:pt idx="4">
                  <c:v>257</c:v>
                </c:pt>
                <c:pt idx="5">
                  <c:v>389</c:v>
                </c:pt>
                <c:pt idx="6">
                  <c:v>257</c:v>
                </c:pt>
                <c:pt idx="7">
                  <c:v>337</c:v>
                </c:pt>
                <c:pt idx="8">
                  <c:v>293</c:v>
                </c:pt>
                <c:pt idx="9">
                  <c:v>364</c:v>
                </c:pt>
                <c:pt idx="10">
                  <c:v>232</c:v>
                </c:pt>
                <c:pt idx="11">
                  <c:v>503</c:v>
                </c:pt>
                <c:pt idx="12">
                  <c:v>195</c:v>
                </c:pt>
                <c:pt idx="13">
                  <c:v>265</c:v>
                </c:pt>
                <c:pt idx="14">
                  <c:v>265</c:v>
                </c:pt>
                <c:pt idx="15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payment'!$F$73:$F$88</c:f>
              <c:numCache>
                <c:formatCode>_-* #,##0_-;\-* #,##0_-;_-* "-"??_-;_-@_-</c:formatCode>
                <c:ptCount val="16"/>
                <c:pt idx="0">
                  <c:v>532</c:v>
                </c:pt>
                <c:pt idx="1">
                  <c:v>580</c:v>
                </c:pt>
                <c:pt idx="2">
                  <c:v>635</c:v>
                </c:pt>
                <c:pt idx="3">
                  <c:v>337</c:v>
                </c:pt>
                <c:pt idx="4">
                  <c:v>273</c:v>
                </c:pt>
                <c:pt idx="5">
                  <c:v>408</c:v>
                </c:pt>
                <c:pt idx="6">
                  <c:v>282</c:v>
                </c:pt>
                <c:pt idx="7">
                  <c:v>325</c:v>
                </c:pt>
                <c:pt idx="8">
                  <c:v>290</c:v>
                </c:pt>
                <c:pt idx="9">
                  <c:v>368</c:v>
                </c:pt>
                <c:pt idx="10">
                  <c:v>246</c:v>
                </c:pt>
                <c:pt idx="11">
                  <c:v>487</c:v>
                </c:pt>
                <c:pt idx="12">
                  <c:v>196</c:v>
                </c:pt>
                <c:pt idx="13">
                  <c:v>253</c:v>
                </c:pt>
                <c:pt idx="14">
                  <c:v>283</c:v>
                </c:pt>
                <c:pt idx="15">
                  <c:v>148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payment'!$G$73:$G$88</c:f>
              <c:numCache>
                <c:formatCode>_-* #,##0_-;\-* #,##0_-;_-* "-"??_-;_-@_-</c:formatCode>
                <c:ptCount val="16"/>
                <c:pt idx="0">
                  <c:v>439</c:v>
                </c:pt>
                <c:pt idx="1">
                  <c:v>483</c:v>
                </c:pt>
                <c:pt idx="2">
                  <c:v>516</c:v>
                </c:pt>
                <c:pt idx="3">
                  <c:v>302</c:v>
                </c:pt>
                <c:pt idx="4">
                  <c:v>267</c:v>
                </c:pt>
                <c:pt idx="5">
                  <c:v>415.1</c:v>
                </c:pt>
                <c:pt idx="6">
                  <c:v>245</c:v>
                </c:pt>
                <c:pt idx="7">
                  <c:v>311</c:v>
                </c:pt>
                <c:pt idx="8">
                  <c:v>297</c:v>
                </c:pt>
                <c:pt idx="9">
                  <c:v>396</c:v>
                </c:pt>
                <c:pt idx="10">
                  <c:v>275</c:v>
                </c:pt>
                <c:pt idx="11">
                  <c:v>418</c:v>
                </c:pt>
                <c:pt idx="12">
                  <c:v>198</c:v>
                </c:pt>
                <c:pt idx="13">
                  <c:v>197</c:v>
                </c:pt>
                <c:pt idx="14">
                  <c:v>190</c:v>
                </c:pt>
                <c:pt idx="15">
                  <c:v>129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payment'!$H$73:$H$88</c:f>
              <c:numCache>
                <c:formatCode>_-* #,##0_-;\-* #,##0_-;_-* "-"??_-;_-@_-</c:formatCode>
                <c:ptCount val="16"/>
                <c:pt idx="0">
                  <c:v>463</c:v>
                </c:pt>
                <c:pt idx="1">
                  <c:v>517</c:v>
                </c:pt>
                <c:pt idx="2">
                  <c:v>556</c:v>
                </c:pt>
                <c:pt idx="3">
                  <c:v>303</c:v>
                </c:pt>
                <c:pt idx="4">
                  <c:v>298</c:v>
                </c:pt>
                <c:pt idx="5">
                  <c:v>458</c:v>
                </c:pt>
                <c:pt idx="6">
                  <c:v>266</c:v>
                </c:pt>
                <c:pt idx="7">
                  <c:v>324</c:v>
                </c:pt>
                <c:pt idx="8">
                  <c:v>326</c:v>
                </c:pt>
                <c:pt idx="9">
                  <c:v>431</c:v>
                </c:pt>
                <c:pt idx="10">
                  <c:v>302</c:v>
                </c:pt>
                <c:pt idx="11">
                  <c:v>458</c:v>
                </c:pt>
                <c:pt idx="12">
                  <c:v>217</c:v>
                </c:pt>
                <c:pt idx="13">
                  <c:v>215</c:v>
                </c:pt>
                <c:pt idx="14">
                  <c:v>236</c:v>
                </c:pt>
                <c:pt idx="15">
                  <c:v>125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payment'!$I$73:$I$88</c:f>
              <c:numCache>
                <c:formatCode>_-* #,##0_-;\-* #,##0_-;_-* "-"??_-;_-@_-</c:formatCode>
                <c:ptCount val="16"/>
                <c:pt idx="0">
                  <c:v>451.64</c:v>
                </c:pt>
                <c:pt idx="1">
                  <c:v>499.89</c:v>
                </c:pt>
                <c:pt idx="2">
                  <c:v>506.42</c:v>
                </c:pt>
                <c:pt idx="3">
                  <c:v>265.2</c:v>
                </c:pt>
                <c:pt idx="4">
                  <c:v>276.57</c:v>
                </c:pt>
                <c:pt idx="5">
                  <c:v>408.57</c:v>
                </c:pt>
                <c:pt idx="6">
                  <c:v>280</c:v>
                </c:pt>
                <c:pt idx="7">
                  <c:v>320.61</c:v>
                </c:pt>
                <c:pt idx="8">
                  <c:v>278.70999999999998</c:v>
                </c:pt>
                <c:pt idx="9">
                  <c:v>361.39</c:v>
                </c:pt>
                <c:pt idx="10">
                  <c:v>239.29</c:v>
                </c:pt>
                <c:pt idx="11">
                  <c:v>429.66</c:v>
                </c:pt>
                <c:pt idx="12">
                  <c:v>210.71</c:v>
                </c:pt>
                <c:pt idx="13">
                  <c:v>178.31</c:v>
                </c:pt>
                <c:pt idx="14">
                  <c:v>222.89</c:v>
                </c:pt>
                <c:pt idx="15">
                  <c:v>134.49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0624768"/>
        <c:axId val="110626304"/>
      </c:barChart>
      <c:catAx>
        <c:axId val="1106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263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2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Central Highlands </c:v>
                </c:pt>
                <c:pt idx="3">
                  <c:v>Wannon </c:v>
                </c:pt>
                <c:pt idx="4">
                  <c:v>City West </c:v>
                </c:pt>
                <c:pt idx="5">
                  <c:v>GWMWater</c:v>
                </c:pt>
                <c:pt idx="6">
                  <c:v>Coliban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payment'!$E$94:$E$109</c:f>
              <c:numCache>
                <c:formatCode>_(* #,##0.00_);_(* \(#,##0.00\);_(* "-"??_);_(@_)</c:formatCode>
                <c:ptCount val="16"/>
                <c:pt idx="0">
                  <c:v>7.0411543000723347</c:v>
                </c:pt>
                <c:pt idx="1">
                  <c:v>10.275988496274744</c:v>
                </c:pt>
                <c:pt idx="2">
                  <c:v>7.9446850023104965</c:v>
                </c:pt>
                <c:pt idx="3">
                  <c:v>14.6460768421352</c:v>
                </c:pt>
                <c:pt idx="4">
                  <c:v>6.9358944885778264</c:v>
                </c:pt>
                <c:pt idx="5">
                  <c:v>11.041391041391041</c:v>
                </c:pt>
                <c:pt idx="6">
                  <c:v>17.058271424253512</c:v>
                </c:pt>
                <c:pt idx="7">
                  <c:v>11.639003303291057</c:v>
                </c:pt>
                <c:pt idx="8">
                  <c:v>4.1351982325001719</c:v>
                </c:pt>
                <c:pt idx="9">
                  <c:v>7.1619154613116134</c:v>
                </c:pt>
                <c:pt idx="10">
                  <c:v>5.7627556183042863</c:v>
                </c:pt>
                <c:pt idx="11">
                  <c:v>4.7548396213084638</c:v>
                </c:pt>
                <c:pt idx="12">
                  <c:v>5.8273776800439805</c:v>
                </c:pt>
                <c:pt idx="13">
                  <c:v>6.678689136247745</c:v>
                </c:pt>
                <c:pt idx="14">
                  <c:v>6.7334503769492935</c:v>
                </c:pt>
                <c:pt idx="15">
                  <c:v>1.5666158325246082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Central Highlands </c:v>
                </c:pt>
                <c:pt idx="3">
                  <c:v>Wannon </c:v>
                </c:pt>
                <c:pt idx="4">
                  <c:v>City West </c:v>
                </c:pt>
                <c:pt idx="5">
                  <c:v>GWMWater</c:v>
                </c:pt>
                <c:pt idx="6">
                  <c:v>Coliban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payment'!$F$94:$F$109</c:f>
              <c:numCache>
                <c:formatCode>_(* #,##0.00_);_(* \(#,##0.00\);_(* "-"??_);_(@_)</c:formatCode>
                <c:ptCount val="16"/>
                <c:pt idx="0">
                  <c:v>7.3026937837186443</c:v>
                </c:pt>
                <c:pt idx="1">
                  <c:v>9.7215046415893074</c:v>
                </c:pt>
                <c:pt idx="2">
                  <c:v>8.3446506714953976</c:v>
                </c:pt>
                <c:pt idx="3">
                  <c:v>15.560300025283031</c:v>
                </c:pt>
                <c:pt idx="4">
                  <c:v>7.9819033769591208</c:v>
                </c:pt>
                <c:pt idx="5">
                  <c:v>9.6698999924806373</c:v>
                </c:pt>
                <c:pt idx="6">
                  <c:v>18.921234210239398</c:v>
                </c:pt>
                <c:pt idx="7">
                  <c:v>11.374780555723712</c:v>
                </c:pt>
                <c:pt idx="8">
                  <c:v>5.9577270822106465</c:v>
                </c:pt>
                <c:pt idx="9">
                  <c:v>7.1945753361682563</c:v>
                </c:pt>
                <c:pt idx="10">
                  <c:v>7.5881847936060645</c:v>
                </c:pt>
                <c:pt idx="11">
                  <c:v>6.2471627614624436</c:v>
                </c:pt>
                <c:pt idx="12">
                  <c:v>8.2052851140680154</c:v>
                </c:pt>
                <c:pt idx="13">
                  <c:v>6.9562538508934066</c:v>
                </c:pt>
                <c:pt idx="14">
                  <c:v>5.5741699664940603</c:v>
                </c:pt>
                <c:pt idx="15">
                  <c:v>2.0401177517628533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Central Highlands </c:v>
                </c:pt>
                <c:pt idx="3">
                  <c:v>Wannon </c:v>
                </c:pt>
                <c:pt idx="4">
                  <c:v>City West </c:v>
                </c:pt>
                <c:pt idx="5">
                  <c:v>GWMWater</c:v>
                </c:pt>
                <c:pt idx="6">
                  <c:v>Coliban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payment'!$G$94:$G$109</c:f>
              <c:numCache>
                <c:formatCode>_(* #,##0.00_);_(* \(#,##0.00\);_(* "-"??_);_(@_)</c:formatCode>
                <c:ptCount val="16"/>
                <c:pt idx="0">
                  <c:v>6.3751849579558986</c:v>
                </c:pt>
                <c:pt idx="1">
                  <c:v>8.6953667383347835</c:v>
                </c:pt>
                <c:pt idx="2">
                  <c:v>7.1306040312737116</c:v>
                </c:pt>
                <c:pt idx="3">
                  <c:v>12.947673769943099</c:v>
                </c:pt>
                <c:pt idx="4">
                  <c:v>7.5667600472939149</c:v>
                </c:pt>
                <c:pt idx="5">
                  <c:v>8.9191514834075356</c:v>
                </c:pt>
                <c:pt idx="6">
                  <c:v>20.864762312764885</c:v>
                </c:pt>
                <c:pt idx="7">
                  <c:v>11.010855492480829</c:v>
                </c:pt>
                <c:pt idx="8">
                  <c:v>6.0313425422984057</c:v>
                </c:pt>
                <c:pt idx="9">
                  <c:v>7.880906732829593</c:v>
                </c:pt>
                <c:pt idx="10">
                  <c:v>7.0183942179082877</c:v>
                </c:pt>
                <c:pt idx="11">
                  <c:v>5.5911975717439288</c:v>
                </c:pt>
                <c:pt idx="12">
                  <c:v>6.5690809004082764</c:v>
                </c:pt>
                <c:pt idx="13">
                  <c:v>6.9112109802016279</c:v>
                </c:pt>
                <c:pt idx="14">
                  <c:v>3.8178633975481611</c:v>
                </c:pt>
                <c:pt idx="15">
                  <c:v>1.3580836688732683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Central Highlands </c:v>
                </c:pt>
                <c:pt idx="3">
                  <c:v>Wannon </c:v>
                </c:pt>
                <c:pt idx="4">
                  <c:v>City West </c:v>
                </c:pt>
                <c:pt idx="5">
                  <c:v>GWMWater</c:v>
                </c:pt>
                <c:pt idx="6">
                  <c:v>Coliban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payment'!$H$94:$H$109</c:f>
              <c:numCache>
                <c:formatCode>_(* #,##0.00_);_(* \(#,##0.00\);_(* "-"??_);_(@_)</c:formatCode>
                <c:ptCount val="16"/>
                <c:pt idx="0">
                  <c:v>7.8230696435456171</c:v>
                </c:pt>
                <c:pt idx="1">
                  <c:v>8.764226329808702</c:v>
                </c:pt>
                <c:pt idx="2">
                  <c:v>6.0318287696893682</c:v>
                </c:pt>
                <c:pt idx="3">
                  <c:v>10.512742297773217</c:v>
                </c:pt>
                <c:pt idx="4">
                  <c:v>6.878392424067445</c:v>
                </c:pt>
                <c:pt idx="5">
                  <c:v>8.6135780907435624</c:v>
                </c:pt>
                <c:pt idx="6">
                  <c:v>18.597473766616986</c:v>
                </c:pt>
                <c:pt idx="7">
                  <c:v>9.4475029492725131</c:v>
                </c:pt>
                <c:pt idx="8">
                  <c:v>5.4040207677440266</c:v>
                </c:pt>
                <c:pt idx="9">
                  <c:v>6.7942201407231479</c:v>
                </c:pt>
                <c:pt idx="10">
                  <c:v>6.8503058078842107</c:v>
                </c:pt>
                <c:pt idx="11">
                  <c:v>7.2687525618253854</c:v>
                </c:pt>
                <c:pt idx="12">
                  <c:v>4.2912855217503516</c:v>
                </c:pt>
                <c:pt idx="13">
                  <c:v>5.9745406508946806</c:v>
                </c:pt>
                <c:pt idx="14">
                  <c:v>2.9902299417744005</c:v>
                </c:pt>
                <c:pt idx="15">
                  <c:v>2.5475998927326362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Central Highlands </c:v>
                </c:pt>
                <c:pt idx="3">
                  <c:v>Wannon </c:v>
                </c:pt>
                <c:pt idx="4">
                  <c:v>City West </c:v>
                </c:pt>
                <c:pt idx="5">
                  <c:v>GWMWater</c:v>
                </c:pt>
                <c:pt idx="6">
                  <c:v>Coliban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North East </c:v>
                </c:pt>
                <c:pt idx="10">
                  <c:v>South East </c:v>
                </c:pt>
                <c:pt idx="11">
                  <c:v>Lower Murray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payment'!$I$94:$I$109</c:f>
              <c:numCache>
                <c:formatCode>_(* #,##0.00_);_(* \(#,##0.00\);_(* "-"??_);_(@_)</c:formatCode>
                <c:ptCount val="16"/>
                <c:pt idx="0">
                  <c:v>12.031868466456917</c:v>
                </c:pt>
                <c:pt idx="1">
                  <c:v>10.983810312958123</c:v>
                </c:pt>
                <c:pt idx="2">
                  <c:v>7.2443884306749835</c:v>
                </c:pt>
                <c:pt idx="3">
                  <c:v>6.8054906060022553</c:v>
                </c:pt>
                <c:pt idx="4">
                  <c:v>6.699141959892188</c:v>
                </c:pt>
                <c:pt idx="5">
                  <c:v>6.6987238764564454</c:v>
                </c:pt>
                <c:pt idx="6">
                  <c:v>6.5262282174319965</c:v>
                </c:pt>
                <c:pt idx="7">
                  <c:v>6.0412335075685437</c:v>
                </c:pt>
                <c:pt idx="8">
                  <c:v>6.0029386833986305</c:v>
                </c:pt>
                <c:pt idx="9">
                  <c:v>5.2889774643568908</c:v>
                </c:pt>
                <c:pt idx="10">
                  <c:v>4.5304554995771182</c:v>
                </c:pt>
                <c:pt idx="11">
                  <c:v>3.732403898213319</c:v>
                </c:pt>
                <c:pt idx="12">
                  <c:v>3.4345295010967996</c:v>
                </c:pt>
                <c:pt idx="13">
                  <c:v>3.0996266224145081</c:v>
                </c:pt>
                <c:pt idx="14">
                  <c:v>2.7354587490873694</c:v>
                </c:pt>
                <c:pt idx="15">
                  <c:v>1.6876805883898081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0707072"/>
        <c:axId val="110708608"/>
      </c:barChart>
      <c:catAx>
        <c:axId val="1107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086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07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East 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Westernport </c:v>
                </c:pt>
                <c:pt idx="8">
                  <c:v>Western </c:v>
                </c:pt>
                <c:pt idx="9">
                  <c:v>Coliban </c:v>
                </c:pt>
                <c:pt idx="10">
                  <c:v>Barwon </c:v>
                </c:pt>
                <c:pt idx="11">
                  <c:v>Yarra Valley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South East </c:v>
                </c:pt>
              </c:strCache>
            </c:strRef>
          </c:cat>
          <c:val>
            <c:numRef>
              <c:f>'3. Water use and bill payment'!$E$116:$E$131</c:f>
              <c:numCache>
                <c:formatCode>_(* #,##0.00_);_(* \(#,##0.00\);_(* "-"??_);_(@_)</c:formatCode>
                <c:ptCount val="16"/>
                <c:pt idx="0">
                  <c:v>2.4001401541695864</c:v>
                </c:pt>
                <c:pt idx="1">
                  <c:v>1.7577297755188479</c:v>
                </c:pt>
                <c:pt idx="2">
                  <c:v>4.1695865451997198</c:v>
                </c:pt>
                <c:pt idx="3">
                  <c:v>6.5602004070768745</c:v>
                </c:pt>
                <c:pt idx="4">
                  <c:v>5.7034220532319395</c:v>
                </c:pt>
                <c:pt idx="5">
                  <c:v>2.3433242506811989</c:v>
                </c:pt>
                <c:pt idx="6">
                  <c:v>1.359849502821822</c:v>
                </c:pt>
                <c:pt idx="7">
                  <c:v>8.7642418930762495E-2</c:v>
                </c:pt>
                <c:pt idx="8">
                  <c:v>0.95011876484560576</c:v>
                </c:pt>
                <c:pt idx="9">
                  <c:v>7.0867331520096704</c:v>
                </c:pt>
                <c:pt idx="10">
                  <c:v>1.8479958355023425</c:v>
                </c:pt>
                <c:pt idx="11">
                  <c:v>2.0961164678531957E-2</c:v>
                </c:pt>
                <c:pt idx="12">
                  <c:v>1.1942174732872406</c:v>
                </c:pt>
                <c:pt idx="13">
                  <c:v>6.1472137953057642</c:v>
                </c:pt>
                <c:pt idx="14">
                  <c:v>2.1838496698831893</c:v>
                </c:pt>
                <c:pt idx="15">
                  <c:v>0.60288144545835376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payment'!$F$115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East 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Westernport </c:v>
                </c:pt>
                <c:pt idx="8">
                  <c:v>Western </c:v>
                </c:pt>
                <c:pt idx="9">
                  <c:v>Coliban </c:v>
                </c:pt>
                <c:pt idx="10">
                  <c:v>Barwon </c:v>
                </c:pt>
                <c:pt idx="11">
                  <c:v>Yarra Valley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South East </c:v>
                </c:pt>
              </c:strCache>
            </c:strRef>
          </c:cat>
          <c:val>
            <c:numRef>
              <c:f>'3. Water use and bill payment'!$F$116:$F$131</c:f>
              <c:numCache>
                <c:formatCode>_(* #,##0.00_);_(* \(#,##0.00\);_(* "-"??_);_(@_)</c:formatCode>
                <c:ptCount val="16"/>
                <c:pt idx="0">
                  <c:v>3.3489618218352315</c:v>
                </c:pt>
                <c:pt idx="1">
                  <c:v>1.3625718543751331</c:v>
                </c:pt>
                <c:pt idx="2">
                  <c:v>2.7206138821067318</c:v>
                </c:pt>
                <c:pt idx="3">
                  <c:v>8.6569957884885351</c:v>
                </c:pt>
                <c:pt idx="4">
                  <c:v>4.8580441640378549</c:v>
                </c:pt>
                <c:pt idx="5">
                  <c:v>2.1460775473399458</c:v>
                </c:pt>
                <c:pt idx="6">
                  <c:v>1.4539622443077247</c:v>
                </c:pt>
                <c:pt idx="7">
                  <c:v>0.71492403932082216</c:v>
                </c:pt>
                <c:pt idx="8">
                  <c:v>1.2704781009695754</c:v>
                </c:pt>
                <c:pt idx="9">
                  <c:v>10.717488789237668</c:v>
                </c:pt>
                <c:pt idx="10">
                  <c:v>1.6550297388156192</c:v>
                </c:pt>
                <c:pt idx="11">
                  <c:v>0.94124791255503271</c:v>
                </c:pt>
                <c:pt idx="12">
                  <c:v>1.1715481171548117</c:v>
                </c:pt>
                <c:pt idx="13">
                  <c:v>5.3826611622737381</c:v>
                </c:pt>
                <c:pt idx="14">
                  <c:v>0.91277890466531442</c:v>
                </c:pt>
                <c:pt idx="15">
                  <c:v>0.47280483469605405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payment'!$G$115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East 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Westernport </c:v>
                </c:pt>
                <c:pt idx="8">
                  <c:v>Western </c:v>
                </c:pt>
                <c:pt idx="9">
                  <c:v>Coliban </c:v>
                </c:pt>
                <c:pt idx="10">
                  <c:v>Barwon </c:v>
                </c:pt>
                <c:pt idx="11">
                  <c:v>Yarra Valley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South East </c:v>
                </c:pt>
              </c:strCache>
            </c:strRef>
          </c:cat>
          <c:val>
            <c:numRef>
              <c:f>'3. Water use and bill payment'!$G$116:$G$131</c:f>
              <c:numCache>
                <c:formatCode>_(* #,##0.00_);_(* \(#,##0.00\);_(* "-"??_);_(@_)</c:formatCode>
                <c:ptCount val="16"/>
                <c:pt idx="0">
                  <c:v>3.9340954942837931</c:v>
                </c:pt>
                <c:pt idx="1">
                  <c:v>2.0144189991518235</c:v>
                </c:pt>
                <c:pt idx="2">
                  <c:v>1.875</c:v>
                </c:pt>
                <c:pt idx="3">
                  <c:v>7.6611015759088783</c:v>
                </c:pt>
                <c:pt idx="4">
                  <c:v>4.9826553137811418</c:v>
                </c:pt>
                <c:pt idx="5">
                  <c:v>2.2098454904779015</c:v>
                </c:pt>
                <c:pt idx="6">
                  <c:v>1.1757105943152455</c:v>
                </c:pt>
                <c:pt idx="7">
                  <c:v>0.85308056872037907</c:v>
                </c:pt>
                <c:pt idx="8">
                  <c:v>1.0460934946060805</c:v>
                </c:pt>
                <c:pt idx="9">
                  <c:v>10.195324060372892</c:v>
                </c:pt>
                <c:pt idx="10">
                  <c:v>0.82294052770000847</c:v>
                </c:pt>
                <c:pt idx="11">
                  <c:v>1.2353791562623209</c:v>
                </c:pt>
                <c:pt idx="12">
                  <c:v>1.1508683825068005</c:v>
                </c:pt>
                <c:pt idx="13">
                  <c:v>5.0221099178774482</c:v>
                </c:pt>
                <c:pt idx="14">
                  <c:v>1.139240506329114</c:v>
                </c:pt>
                <c:pt idx="15">
                  <c:v>0.42955477703642414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payment'!$H$115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East 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Westernport </c:v>
                </c:pt>
                <c:pt idx="8">
                  <c:v>Western </c:v>
                </c:pt>
                <c:pt idx="9">
                  <c:v>Coliban </c:v>
                </c:pt>
                <c:pt idx="10">
                  <c:v>Barwon </c:v>
                </c:pt>
                <c:pt idx="11">
                  <c:v>Yarra Valley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South East </c:v>
                </c:pt>
              </c:strCache>
            </c:strRef>
          </c:cat>
          <c:val>
            <c:numRef>
              <c:f>'3. Water use and bill payment'!$H$116:$H$131</c:f>
              <c:numCache>
                <c:formatCode>_(* #,##0.00_);_(* \(#,##0.00\);_(* "-"??_);_(@_)</c:formatCode>
                <c:ptCount val="16"/>
                <c:pt idx="0">
                  <c:v>3.8262322472848789</c:v>
                </c:pt>
                <c:pt idx="1">
                  <c:v>2.3181624840493407</c:v>
                </c:pt>
                <c:pt idx="2">
                  <c:v>1.0031131096506398</c:v>
                </c:pt>
                <c:pt idx="3">
                  <c:v>5.7767369242779081</c:v>
                </c:pt>
                <c:pt idx="4">
                  <c:v>4.1889763779527556</c:v>
                </c:pt>
                <c:pt idx="5">
                  <c:v>1.7403658320014208</c:v>
                </c:pt>
                <c:pt idx="6">
                  <c:v>1.4629339532063268</c:v>
                </c:pt>
                <c:pt idx="7">
                  <c:v>0.94696969696969702</c:v>
                </c:pt>
                <c:pt idx="8">
                  <c:v>1.0981912144702841</c:v>
                </c:pt>
                <c:pt idx="9">
                  <c:v>8.7582659808964003</c:v>
                </c:pt>
                <c:pt idx="10">
                  <c:v>0.98943484823075623</c:v>
                </c:pt>
                <c:pt idx="11">
                  <c:v>1.1866908925732456</c:v>
                </c:pt>
                <c:pt idx="12">
                  <c:v>1.3707716117621049</c:v>
                </c:pt>
                <c:pt idx="13">
                  <c:v>3.8895859473023839</c:v>
                </c:pt>
                <c:pt idx="14">
                  <c:v>1.411290322580645</c:v>
                </c:pt>
                <c:pt idx="15">
                  <c:v>0.29708955868382414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payment'!$I$115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East Gippsland </c:v>
                </c:pt>
                <c:pt idx="3">
                  <c:v>Wannon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Westernport </c:v>
                </c:pt>
                <c:pt idx="8">
                  <c:v>Western </c:v>
                </c:pt>
                <c:pt idx="9">
                  <c:v>Coliban </c:v>
                </c:pt>
                <c:pt idx="10">
                  <c:v>Barwon </c:v>
                </c:pt>
                <c:pt idx="11">
                  <c:v>Yarra Valley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South East </c:v>
                </c:pt>
              </c:strCache>
            </c:strRef>
          </c:cat>
          <c:val>
            <c:numRef>
              <c:f>'3. Water use and bill payment'!$I$116:$I$131</c:f>
              <c:numCache>
                <c:formatCode>_(* #,##0.00_);_(* \(#,##0.00\);_(* "-"??_);_(@_)</c:formatCode>
                <c:ptCount val="16"/>
                <c:pt idx="0">
                  <c:v>4.8038563829787231</c:v>
                </c:pt>
                <c:pt idx="1">
                  <c:v>1.7259748561687618</c:v>
                </c:pt>
                <c:pt idx="2">
                  <c:v>1.646655231560892</c:v>
                </c:pt>
                <c:pt idx="3">
                  <c:v>1.4969593014189926</c:v>
                </c:pt>
                <c:pt idx="4">
                  <c:v>1.4173228346456692</c:v>
                </c:pt>
                <c:pt idx="5">
                  <c:v>1.257183908045977</c:v>
                </c:pt>
                <c:pt idx="6">
                  <c:v>1.2043405924859081</c:v>
                </c:pt>
                <c:pt idx="7">
                  <c:v>1.1904761904761905</c:v>
                </c:pt>
                <c:pt idx="8">
                  <c:v>1.123234916559692</c:v>
                </c:pt>
                <c:pt idx="9">
                  <c:v>0.83211678832116787</c:v>
                </c:pt>
                <c:pt idx="10">
                  <c:v>0.66478311450889149</c:v>
                </c:pt>
                <c:pt idx="11">
                  <c:v>0.60976746787998581</c:v>
                </c:pt>
                <c:pt idx="12">
                  <c:v>0.49869904596704251</c:v>
                </c:pt>
                <c:pt idx="13">
                  <c:v>0.40561622464898595</c:v>
                </c:pt>
                <c:pt idx="14">
                  <c:v>0.20817069997397866</c:v>
                </c:pt>
                <c:pt idx="15">
                  <c:v>0.16595096747703203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2530176"/>
        <c:axId val="112531712"/>
      </c:barChart>
      <c:catAx>
        <c:axId val="1125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3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317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30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North East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payment'!$E$138:$E$153</c:f>
              <c:numCache>
                <c:formatCode>_(* #,##0.00_);_(* \(#,##0.00\);_(* "-"??_);_(@_)</c:formatCode>
                <c:ptCount val="16"/>
                <c:pt idx="0">
                  <c:v>0.27361957334436293</c:v>
                </c:pt>
                <c:pt idx="1">
                  <c:v>0.26838026838026835</c:v>
                </c:pt>
                <c:pt idx="2">
                  <c:v>0.32989221625003551</c:v>
                </c:pt>
                <c:pt idx="3">
                  <c:v>0.36511725881196461</c:v>
                </c:pt>
                <c:pt idx="4">
                  <c:v>5.8737764208128464E-2</c:v>
                </c:pt>
                <c:pt idx="5">
                  <c:v>2.4874074995336108E-2</c:v>
                </c:pt>
                <c:pt idx="6">
                  <c:v>0.22651996802071039</c:v>
                </c:pt>
                <c:pt idx="7">
                  <c:v>0.46082949308755761</c:v>
                </c:pt>
                <c:pt idx="8">
                  <c:v>0.22368354664558773</c:v>
                </c:pt>
                <c:pt idx="9">
                  <c:v>9.8956731527678407E-2</c:v>
                </c:pt>
                <c:pt idx="10">
                  <c:v>0.17256123633253925</c:v>
                </c:pt>
                <c:pt idx="11">
                  <c:v>0.25672183333618581</c:v>
                </c:pt>
                <c:pt idx="12">
                  <c:v>0.18016108520559559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payment'!$F$137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North East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payment'!$F$138:$F$153</c:f>
              <c:numCache>
                <c:formatCode>_(* #,##0.00_);_(* \(#,##0.00\);_(* "-"??_);_(@_)</c:formatCode>
                <c:ptCount val="16"/>
                <c:pt idx="0">
                  <c:v>0.30995436350326311</c:v>
                </c:pt>
                <c:pt idx="1">
                  <c:v>0.39476652379878191</c:v>
                </c:pt>
                <c:pt idx="2">
                  <c:v>0.46352220692755008</c:v>
                </c:pt>
                <c:pt idx="3">
                  <c:v>0.38156533731754971</c:v>
                </c:pt>
                <c:pt idx="4">
                  <c:v>0.13421132953919801</c:v>
                </c:pt>
                <c:pt idx="5">
                  <c:v>0.12322858903265559</c:v>
                </c:pt>
                <c:pt idx="6">
                  <c:v>0.20578801980014461</c:v>
                </c:pt>
                <c:pt idx="7">
                  <c:v>0.28250297637064392</c:v>
                </c:pt>
                <c:pt idx="8">
                  <c:v>0.288328527857869</c:v>
                </c:pt>
                <c:pt idx="9">
                  <c:v>0.1347968117895606</c:v>
                </c:pt>
                <c:pt idx="10">
                  <c:v>0.17686699154471303</c:v>
                </c:pt>
                <c:pt idx="11">
                  <c:v>0.16263434099559043</c:v>
                </c:pt>
                <c:pt idx="12">
                  <c:v>0.14666340747983378</c:v>
                </c:pt>
                <c:pt idx="13">
                  <c:v>0</c:v>
                </c:pt>
                <c:pt idx="14">
                  <c:v>0</c:v>
                </c:pt>
                <c:pt idx="15">
                  <c:v>0.568220716095023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payment'!$G$137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North East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payment'!$G$138:$G$153</c:f>
              <c:numCache>
                <c:formatCode>_(* #,##0.00_);_(* \(#,##0.00\);_(* "-"??_);_(@_)</c:formatCode>
                <c:ptCount val="16"/>
                <c:pt idx="0">
                  <c:v>0.17136125093713184</c:v>
                </c:pt>
                <c:pt idx="1">
                  <c:v>0.35916046241909538</c:v>
                </c:pt>
                <c:pt idx="2">
                  <c:v>0.46022537096954141</c:v>
                </c:pt>
                <c:pt idx="3">
                  <c:v>0.45787752340137589</c:v>
                </c:pt>
                <c:pt idx="4">
                  <c:v>0.29126894500527434</c:v>
                </c:pt>
                <c:pt idx="5">
                  <c:v>0.12146240738491437</c:v>
                </c:pt>
                <c:pt idx="6">
                  <c:v>7.759211808437691E-2</c:v>
                </c:pt>
                <c:pt idx="7">
                  <c:v>0.36450552733791458</c:v>
                </c:pt>
                <c:pt idx="8">
                  <c:v>0.3364571878744112</c:v>
                </c:pt>
                <c:pt idx="9">
                  <c:v>0.18728602456652718</c:v>
                </c:pt>
                <c:pt idx="10">
                  <c:v>0.16492336560944681</c:v>
                </c:pt>
                <c:pt idx="11">
                  <c:v>0.21442945271005839</c:v>
                </c:pt>
                <c:pt idx="12">
                  <c:v>0.12072295805739515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payment'!$H$137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North East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payment'!$H$138:$H$153</c:f>
              <c:numCache>
                <c:formatCode>_(* #,##0.00_);_(* \(#,##0.00\);_(* "-"??_);_(@_)</c:formatCode>
                <c:ptCount val="16"/>
                <c:pt idx="0">
                  <c:v>0.61273956310314193</c:v>
                </c:pt>
                <c:pt idx="1">
                  <c:v>0.3827431161978373</c:v>
                </c:pt>
                <c:pt idx="2">
                  <c:v>0.29949252655223091</c:v>
                </c:pt>
                <c:pt idx="3">
                  <c:v>0.53492553215102212</c:v>
                </c:pt>
                <c:pt idx="4">
                  <c:v>0.2683693334699509</c:v>
                </c:pt>
                <c:pt idx="5">
                  <c:v>0.24018253872943435</c:v>
                </c:pt>
                <c:pt idx="6">
                  <c:v>0.25586204479338265</c:v>
                </c:pt>
                <c:pt idx="7">
                  <c:v>0.29885961462839167</c:v>
                </c:pt>
                <c:pt idx="8">
                  <c:v>0.25183630640083943</c:v>
                </c:pt>
                <c:pt idx="9">
                  <c:v>0.17378674289573842</c:v>
                </c:pt>
                <c:pt idx="10">
                  <c:v>0.17850486049379174</c:v>
                </c:pt>
                <c:pt idx="11">
                  <c:v>0.10262090534443159</c:v>
                </c:pt>
                <c:pt idx="12">
                  <c:v>0.10247301543926765</c:v>
                </c:pt>
                <c:pt idx="13">
                  <c:v>0</c:v>
                </c:pt>
                <c:pt idx="14">
                  <c:v>0</c:v>
                </c:pt>
                <c:pt idx="15">
                  <c:v>6.0337892196299273E-2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payment'!$I$137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North East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Gippsland </c:v>
                </c:pt>
                <c:pt idx="9">
                  <c:v>South East </c:v>
                </c:pt>
                <c:pt idx="10">
                  <c:v>Barwon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payment'!$I$138:$I$153</c:f>
              <c:numCache>
                <c:formatCode>_(* #,##0.00_);_(* \(#,##0.00\);_(* "-"??_);_(@_)</c:formatCode>
                <c:ptCount val="16"/>
                <c:pt idx="0">
                  <c:v>0.66109072541708136</c:v>
                </c:pt>
                <c:pt idx="1">
                  <c:v>0.37728869983354912</c:v>
                </c:pt>
                <c:pt idx="2">
                  <c:v>0.3686078177867026</c:v>
                </c:pt>
                <c:pt idx="3">
                  <c:v>0.27813670309454458</c:v>
                </c:pt>
                <c:pt idx="4">
                  <c:v>0.26401591764017973</c:v>
                </c:pt>
                <c:pt idx="5">
                  <c:v>0.26077164701001604</c:v>
                </c:pt>
                <c:pt idx="6">
                  <c:v>0.24358063533949048</c:v>
                </c:pt>
                <c:pt idx="7">
                  <c:v>0.19431436177447875</c:v>
                </c:pt>
                <c:pt idx="8">
                  <c:v>0.17687551787876857</c:v>
                </c:pt>
                <c:pt idx="9">
                  <c:v>0.15659030454769213</c:v>
                </c:pt>
                <c:pt idx="10">
                  <c:v>0.15467686596546487</c:v>
                </c:pt>
                <c:pt idx="11">
                  <c:v>0.10210104813107221</c:v>
                </c:pt>
                <c:pt idx="12">
                  <c:v>3.7222523010286952E-2</c:v>
                </c:pt>
                <c:pt idx="13">
                  <c:v>1.6320071214856211E-2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2579712"/>
        <c:axId val="112581248"/>
      </c:barChart>
      <c:catAx>
        <c:axId val="112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812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7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Yarra Valley </c:v>
                </c:pt>
                <c:pt idx="3">
                  <c:v>Western </c:v>
                </c:pt>
                <c:pt idx="4">
                  <c:v>Goulburn Valley </c:v>
                </c:pt>
                <c:pt idx="5">
                  <c:v>Wannon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Barwon </c:v>
                </c:pt>
                <c:pt idx="9">
                  <c:v>South East </c:v>
                </c:pt>
                <c:pt idx="10">
                  <c:v>City West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Gippsland </c:v>
                </c:pt>
                <c:pt idx="14">
                  <c:v>GWMWater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payment'!$E$159:$E$174</c:f>
              <c:numCache>
                <c:formatCode>_(* #,##0.00_);_(* \(#,##0.00\);_(* "-"??_);_(@_)</c:formatCode>
                <c:ptCount val="16"/>
                <c:pt idx="0">
                  <c:v>6.3371356147021538E-2</c:v>
                </c:pt>
                <c:pt idx="1">
                  <c:v>0</c:v>
                </c:pt>
                <c:pt idx="2">
                  <c:v>1.1433362551926521E-2</c:v>
                </c:pt>
                <c:pt idx="3">
                  <c:v>0</c:v>
                </c:pt>
                <c:pt idx="4">
                  <c:v>0.46303688328277182</c:v>
                </c:pt>
                <c:pt idx="5">
                  <c:v>3.1313605761703459E-2</c:v>
                </c:pt>
                <c:pt idx="6">
                  <c:v>0</c:v>
                </c:pt>
                <c:pt idx="7">
                  <c:v>4.1902367483762831E-2</c:v>
                </c:pt>
                <c:pt idx="8">
                  <c:v>0</c:v>
                </c:pt>
                <c:pt idx="9">
                  <c:v>4.0070670090887564E-2</c:v>
                </c:pt>
                <c:pt idx="10">
                  <c:v>0</c:v>
                </c:pt>
                <c:pt idx="11">
                  <c:v>3.6330608537693009E-2</c:v>
                </c:pt>
                <c:pt idx="12">
                  <c:v>0</c:v>
                </c:pt>
                <c:pt idx="13">
                  <c:v>0</c:v>
                </c:pt>
                <c:pt idx="14">
                  <c:v>0.19059720457433291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payment'!$F$158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Yarra Valley </c:v>
                </c:pt>
                <c:pt idx="3">
                  <c:v>Western </c:v>
                </c:pt>
                <c:pt idx="4">
                  <c:v>Goulburn Valley </c:v>
                </c:pt>
                <c:pt idx="5">
                  <c:v>Wannon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Barwon </c:v>
                </c:pt>
                <c:pt idx="9">
                  <c:v>South East </c:v>
                </c:pt>
                <c:pt idx="10">
                  <c:v>City West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Gippsland </c:v>
                </c:pt>
                <c:pt idx="14">
                  <c:v>GWMWater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payment'!$F$159:$F$174</c:f>
              <c:numCache>
                <c:formatCode>_(* #,##0.00_);_(* \(#,##0.00\);_(* "-"??_);_(@_)</c:formatCode>
                <c:ptCount val="16"/>
                <c:pt idx="0">
                  <c:v>0.15772870662460567</c:v>
                </c:pt>
                <c:pt idx="1">
                  <c:v>1.4947683109118088E-2</c:v>
                </c:pt>
                <c:pt idx="2">
                  <c:v>9.1088507666616053E-2</c:v>
                </c:pt>
                <c:pt idx="3">
                  <c:v>0</c:v>
                </c:pt>
                <c:pt idx="4">
                  <c:v>0.12702445220704986</c:v>
                </c:pt>
                <c:pt idx="5">
                  <c:v>4.6794571829667758E-2</c:v>
                </c:pt>
                <c:pt idx="6">
                  <c:v>0</c:v>
                </c:pt>
                <c:pt idx="7">
                  <c:v>8.3682008368200833E-2</c:v>
                </c:pt>
                <c:pt idx="8">
                  <c:v>8.6199465563313506E-3</c:v>
                </c:pt>
                <c:pt idx="9">
                  <c:v>4.4436544614290793E-2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0.14903129657228018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payment'!$G$158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Yarra Valley </c:v>
                </c:pt>
                <c:pt idx="3">
                  <c:v>Western </c:v>
                </c:pt>
                <c:pt idx="4">
                  <c:v>Goulburn Valley </c:v>
                </c:pt>
                <c:pt idx="5">
                  <c:v>Wannon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Barwon </c:v>
                </c:pt>
                <c:pt idx="9">
                  <c:v>South East </c:v>
                </c:pt>
                <c:pt idx="10">
                  <c:v>City West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Gippsland </c:v>
                </c:pt>
                <c:pt idx="14">
                  <c:v>GWMWater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payment'!$G$159:$G$174</c:f>
              <c:numCache>
                <c:formatCode>_(* #,##0.00_);_(* \(#,##0.00\);_(* "-"??_);_(@_)</c:formatCode>
                <c:ptCount val="16"/>
                <c:pt idx="0">
                  <c:v>0.12614317250078838</c:v>
                </c:pt>
                <c:pt idx="1">
                  <c:v>0</c:v>
                </c:pt>
                <c:pt idx="2">
                  <c:v>0.17085030884478905</c:v>
                </c:pt>
                <c:pt idx="3">
                  <c:v>0</c:v>
                </c:pt>
                <c:pt idx="4">
                  <c:v>0.22109917877447885</c:v>
                </c:pt>
                <c:pt idx="5">
                  <c:v>0.10922140739584958</c:v>
                </c:pt>
                <c:pt idx="6">
                  <c:v>0</c:v>
                </c:pt>
                <c:pt idx="7">
                  <c:v>6.2774639045825489E-2</c:v>
                </c:pt>
                <c:pt idx="8">
                  <c:v>3.3935691863917872E-2</c:v>
                </c:pt>
                <c:pt idx="9">
                  <c:v>2.9927996760734467E-2</c:v>
                </c:pt>
                <c:pt idx="10">
                  <c:v>0</c:v>
                </c:pt>
                <c:pt idx="11">
                  <c:v>1.7966223499820338E-2</c:v>
                </c:pt>
                <c:pt idx="12">
                  <c:v>0</c:v>
                </c:pt>
                <c:pt idx="13">
                  <c:v>0</c:v>
                </c:pt>
                <c:pt idx="14">
                  <c:v>0.14843087362171331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payment'!$H$158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Yarra Valley </c:v>
                </c:pt>
                <c:pt idx="3">
                  <c:v>Western </c:v>
                </c:pt>
                <c:pt idx="4">
                  <c:v>Goulburn Valley </c:v>
                </c:pt>
                <c:pt idx="5">
                  <c:v>Wannon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Barwon </c:v>
                </c:pt>
                <c:pt idx="9">
                  <c:v>South East </c:v>
                </c:pt>
                <c:pt idx="10">
                  <c:v>City West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Gippsland </c:v>
                </c:pt>
                <c:pt idx="14">
                  <c:v>GWMWater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payment'!$H$159:$H$174</c:f>
              <c:numCache>
                <c:formatCode>_(* #,##0.00_);_(* \(#,##0.00\);_(* "-"??_);_(@_)</c:formatCode>
                <c:ptCount val="16"/>
                <c:pt idx="0">
                  <c:v>9.4488188976377951E-2</c:v>
                </c:pt>
                <c:pt idx="1">
                  <c:v>5.8780308596620132E-2</c:v>
                </c:pt>
                <c:pt idx="2">
                  <c:v>0.19494284200166553</c:v>
                </c:pt>
                <c:pt idx="3">
                  <c:v>0</c:v>
                </c:pt>
                <c:pt idx="4">
                  <c:v>0.20388958594730239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2.5155123260103975E-2</c:v>
                </c:pt>
                <c:pt idx="9">
                  <c:v>3.281803264530616E-2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8.5070182900893243E-2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payment'!$I$158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Yarra Valley </c:v>
                </c:pt>
                <c:pt idx="3">
                  <c:v>Western </c:v>
                </c:pt>
                <c:pt idx="4">
                  <c:v>Goulburn Valley </c:v>
                </c:pt>
                <c:pt idx="5">
                  <c:v>Wannon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Barwon </c:v>
                </c:pt>
                <c:pt idx="9">
                  <c:v>South East </c:v>
                </c:pt>
                <c:pt idx="10">
                  <c:v>City West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Gippsland </c:v>
                </c:pt>
                <c:pt idx="14">
                  <c:v>GWMWater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payment'!$I$159:$I$174</c:f>
              <c:numCache>
                <c:formatCode>_(* #,##0.00_);_(* \(#,##0.00\);_(* "-"??_);_(@_)</c:formatCode>
                <c:ptCount val="16"/>
                <c:pt idx="0">
                  <c:v>0.22047244094488189</c:v>
                </c:pt>
                <c:pt idx="1">
                  <c:v>0.1751824817518248</c:v>
                </c:pt>
                <c:pt idx="2">
                  <c:v>0.13426072687265742</c:v>
                </c:pt>
                <c:pt idx="3">
                  <c:v>6.4184852374839535E-2</c:v>
                </c:pt>
                <c:pt idx="4">
                  <c:v>4.6801872074882997E-2</c:v>
                </c:pt>
                <c:pt idx="5">
                  <c:v>3.1186652112895681E-2</c:v>
                </c:pt>
                <c:pt idx="6">
                  <c:v>2.6021337496747333E-2</c:v>
                </c:pt>
                <c:pt idx="7">
                  <c:v>2.1682567215958369E-2</c:v>
                </c:pt>
                <c:pt idx="8">
                  <c:v>1.6619577862722286E-2</c:v>
                </c:pt>
                <c:pt idx="9">
                  <c:v>1.36866777300645E-2</c:v>
                </c:pt>
                <c:pt idx="10">
                  <c:v>2.4831764793523878E-3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2694784"/>
        <c:axId val="112696320"/>
      </c:barChart>
      <c:catAx>
        <c:axId val="1126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9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96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94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payment'!$E$200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payment'!$E$201:$E$216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1624</c:v>
                </c:pt>
                <c:pt idx="2">
                  <c:v>1981.85</c:v>
                </c:pt>
                <c:pt idx="3">
                  <c:v>859.27</c:v>
                </c:pt>
                <c:pt idx="4">
                  <c:v>795.69</c:v>
                </c:pt>
                <c:pt idx="5">
                  <c:v>532.52</c:v>
                </c:pt>
                <c:pt idx="6">
                  <c:v>0</c:v>
                </c:pt>
                <c:pt idx="7">
                  <c:v>577.13</c:v>
                </c:pt>
                <c:pt idx="8">
                  <c:v>529</c:v>
                </c:pt>
                <c:pt idx="9">
                  <c:v>1894</c:v>
                </c:pt>
                <c:pt idx="10">
                  <c:v>693.98</c:v>
                </c:pt>
                <c:pt idx="11">
                  <c:v>453.95</c:v>
                </c:pt>
                <c:pt idx="12">
                  <c:v>529</c:v>
                </c:pt>
                <c:pt idx="13">
                  <c:v>554</c:v>
                </c:pt>
                <c:pt idx="14">
                  <c:v>1036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payment'!$F$200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payment'!$F$201:$F$216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1637</c:v>
                </c:pt>
                <c:pt idx="2">
                  <c:v>2021.67</c:v>
                </c:pt>
                <c:pt idx="3">
                  <c:v>947.58</c:v>
                </c:pt>
                <c:pt idx="4">
                  <c:v>737</c:v>
                </c:pt>
                <c:pt idx="5">
                  <c:v>615.24</c:v>
                </c:pt>
                <c:pt idx="6">
                  <c:v>0</c:v>
                </c:pt>
                <c:pt idx="7">
                  <c:v>679.93</c:v>
                </c:pt>
                <c:pt idx="8">
                  <c:v>768.04</c:v>
                </c:pt>
                <c:pt idx="9">
                  <c:v>1082.58</c:v>
                </c:pt>
                <c:pt idx="10">
                  <c:v>828.35</c:v>
                </c:pt>
                <c:pt idx="11">
                  <c:v>398</c:v>
                </c:pt>
                <c:pt idx="12">
                  <c:v>690</c:v>
                </c:pt>
                <c:pt idx="13">
                  <c:v>482</c:v>
                </c:pt>
                <c:pt idx="14">
                  <c:v>1103</c:v>
                </c:pt>
                <c:pt idx="15">
                  <c:v>904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payment'!$G$200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payment'!$G$201:$G$216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1575</c:v>
                </c:pt>
                <c:pt idx="2">
                  <c:v>1698.33</c:v>
                </c:pt>
                <c:pt idx="3">
                  <c:v>872.5</c:v>
                </c:pt>
                <c:pt idx="4">
                  <c:v>786</c:v>
                </c:pt>
                <c:pt idx="5">
                  <c:v>646</c:v>
                </c:pt>
                <c:pt idx="6">
                  <c:v>0</c:v>
                </c:pt>
                <c:pt idx="7">
                  <c:v>529.85</c:v>
                </c:pt>
                <c:pt idx="8">
                  <c:v>492.9</c:v>
                </c:pt>
                <c:pt idx="9">
                  <c:v>1015.77</c:v>
                </c:pt>
                <c:pt idx="10">
                  <c:v>681.85</c:v>
                </c:pt>
                <c:pt idx="11">
                  <c:v>454.55</c:v>
                </c:pt>
                <c:pt idx="12">
                  <c:v>842</c:v>
                </c:pt>
                <c:pt idx="13">
                  <c:v>496</c:v>
                </c:pt>
                <c:pt idx="14">
                  <c:v>1166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payment'!$H$200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payment'!$H$201:$H$216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1435</c:v>
                </c:pt>
                <c:pt idx="2">
                  <c:v>1554.87</c:v>
                </c:pt>
                <c:pt idx="3">
                  <c:v>855.51150793650777</c:v>
                </c:pt>
                <c:pt idx="4">
                  <c:v>1062</c:v>
                </c:pt>
                <c:pt idx="5">
                  <c:v>572</c:v>
                </c:pt>
                <c:pt idx="6">
                  <c:v>0</c:v>
                </c:pt>
                <c:pt idx="7">
                  <c:v>622.08000000000004</c:v>
                </c:pt>
                <c:pt idx="8">
                  <c:v>6807</c:v>
                </c:pt>
                <c:pt idx="9">
                  <c:v>1041</c:v>
                </c:pt>
                <c:pt idx="10">
                  <c:v>960.75</c:v>
                </c:pt>
                <c:pt idx="11">
                  <c:v>428.2</c:v>
                </c:pt>
                <c:pt idx="12">
                  <c:v>804</c:v>
                </c:pt>
                <c:pt idx="13">
                  <c:v>429</c:v>
                </c:pt>
                <c:pt idx="14">
                  <c:v>1188</c:v>
                </c:pt>
                <c:pt idx="15">
                  <c:v>995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payment'!$I$200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payment'!$I$201:$I$216</c:f>
              <c:numCache>
                <c:formatCode>_-* #,##0_-;\-* #,##0_-;_-* "-"??_-;_-@_-</c:formatCode>
                <c:ptCount val="16"/>
                <c:pt idx="0">
                  <c:v>4916.79</c:v>
                </c:pt>
                <c:pt idx="1">
                  <c:v>1544</c:v>
                </c:pt>
                <c:pt idx="2">
                  <c:v>1403</c:v>
                </c:pt>
                <c:pt idx="3">
                  <c:v>868</c:v>
                </c:pt>
                <c:pt idx="4">
                  <c:v>1431</c:v>
                </c:pt>
                <c:pt idx="5">
                  <c:v>603</c:v>
                </c:pt>
                <c:pt idx="6">
                  <c:v>0</c:v>
                </c:pt>
                <c:pt idx="7">
                  <c:v>611</c:v>
                </c:pt>
                <c:pt idx="8">
                  <c:v>4180</c:v>
                </c:pt>
                <c:pt idx="9">
                  <c:v>1068.9659999999999</c:v>
                </c:pt>
                <c:pt idx="10">
                  <c:v>3032</c:v>
                </c:pt>
                <c:pt idx="11">
                  <c:v>363</c:v>
                </c:pt>
                <c:pt idx="12">
                  <c:v>569</c:v>
                </c:pt>
                <c:pt idx="13">
                  <c:v>0</c:v>
                </c:pt>
                <c:pt idx="14">
                  <c:v>1300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581120"/>
        <c:axId val="118582656"/>
      </c:barChart>
      <c:catAx>
        <c:axId val="1185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8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payment'!$E$222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payment'!$E$223:$E$238</c:f>
              <c:numCache>
                <c:formatCode>_-* #,##0_-;\-* #,##0_-;_-* "-"??_-;_-@_-</c:formatCode>
                <c:ptCount val="16"/>
                <c:pt idx="0">
                  <c:v>1110.0999999999999</c:v>
                </c:pt>
                <c:pt idx="1">
                  <c:v>3243</c:v>
                </c:pt>
                <c:pt idx="2">
                  <c:v>2771.3</c:v>
                </c:pt>
                <c:pt idx="3">
                  <c:v>0</c:v>
                </c:pt>
                <c:pt idx="4">
                  <c:v>1684.72</c:v>
                </c:pt>
                <c:pt idx="5">
                  <c:v>1869.08</c:v>
                </c:pt>
                <c:pt idx="6">
                  <c:v>1359</c:v>
                </c:pt>
                <c:pt idx="7">
                  <c:v>1381.93</c:v>
                </c:pt>
                <c:pt idx="8">
                  <c:v>1504.52</c:v>
                </c:pt>
                <c:pt idx="9">
                  <c:v>5564.78</c:v>
                </c:pt>
                <c:pt idx="10">
                  <c:v>822.9</c:v>
                </c:pt>
                <c:pt idx="11">
                  <c:v>1135.2</c:v>
                </c:pt>
                <c:pt idx="12">
                  <c:v>0</c:v>
                </c:pt>
                <c:pt idx="13">
                  <c:v>1549</c:v>
                </c:pt>
                <c:pt idx="14">
                  <c:v>2065</c:v>
                </c:pt>
                <c:pt idx="15">
                  <c:v>1538.27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payment'!$F$222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payment'!$F$223:$F$238</c:f>
              <c:numCache>
                <c:formatCode>_-* #,##0_-;\-* #,##0_-;_-* "-"??_-;_-@_-</c:formatCode>
                <c:ptCount val="16"/>
                <c:pt idx="0">
                  <c:v>1091</c:v>
                </c:pt>
                <c:pt idx="1">
                  <c:v>7020</c:v>
                </c:pt>
                <c:pt idx="2">
                  <c:v>3184.66</c:v>
                </c:pt>
                <c:pt idx="3">
                  <c:v>0</c:v>
                </c:pt>
                <c:pt idx="4">
                  <c:v>1772</c:v>
                </c:pt>
                <c:pt idx="5">
                  <c:v>0</c:v>
                </c:pt>
                <c:pt idx="6">
                  <c:v>1148.73</c:v>
                </c:pt>
                <c:pt idx="7">
                  <c:v>1615.01</c:v>
                </c:pt>
                <c:pt idx="8">
                  <c:v>1546.74</c:v>
                </c:pt>
                <c:pt idx="9">
                  <c:v>3408.16</c:v>
                </c:pt>
                <c:pt idx="10">
                  <c:v>1802.53</c:v>
                </c:pt>
                <c:pt idx="11">
                  <c:v>1206.56</c:v>
                </c:pt>
                <c:pt idx="12">
                  <c:v>2013</c:v>
                </c:pt>
                <c:pt idx="13">
                  <c:v>1214</c:v>
                </c:pt>
                <c:pt idx="14">
                  <c:v>2234</c:v>
                </c:pt>
                <c:pt idx="15">
                  <c:v>1454.15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payment'!$G$222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payment'!$G$223:$G$238</c:f>
              <c:numCache>
                <c:formatCode>_-* #,##0_-;\-* #,##0_-;_-* "-"??_-;_-@_-</c:formatCode>
                <c:ptCount val="16"/>
                <c:pt idx="0">
                  <c:v>1331</c:v>
                </c:pt>
                <c:pt idx="1">
                  <c:v>5785</c:v>
                </c:pt>
                <c:pt idx="2">
                  <c:v>2734.77</c:v>
                </c:pt>
                <c:pt idx="3">
                  <c:v>0</c:v>
                </c:pt>
                <c:pt idx="4">
                  <c:v>2812</c:v>
                </c:pt>
                <c:pt idx="5">
                  <c:v>648</c:v>
                </c:pt>
                <c:pt idx="6">
                  <c:v>952.93</c:v>
                </c:pt>
                <c:pt idx="7">
                  <c:v>1232.92</c:v>
                </c:pt>
                <c:pt idx="8">
                  <c:v>1495.7</c:v>
                </c:pt>
                <c:pt idx="9">
                  <c:v>2629.19</c:v>
                </c:pt>
                <c:pt idx="10">
                  <c:v>910.76</c:v>
                </c:pt>
                <c:pt idx="11">
                  <c:v>1844</c:v>
                </c:pt>
                <c:pt idx="12">
                  <c:v>2369</c:v>
                </c:pt>
                <c:pt idx="13">
                  <c:v>1452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payment'!$H$222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payment'!$H$223:$H$238</c:f>
              <c:numCache>
                <c:formatCode>_-* #,##0_-;\-* #,##0_-;_-* "-"??_-;_-@_-</c:formatCode>
                <c:ptCount val="16"/>
                <c:pt idx="0">
                  <c:v>1253.02</c:v>
                </c:pt>
                <c:pt idx="1">
                  <c:v>7425</c:v>
                </c:pt>
                <c:pt idx="2">
                  <c:v>2816.45</c:v>
                </c:pt>
                <c:pt idx="3">
                  <c:v>0</c:v>
                </c:pt>
                <c:pt idx="4">
                  <c:v>1972</c:v>
                </c:pt>
                <c:pt idx="5">
                  <c:v>3379</c:v>
                </c:pt>
                <c:pt idx="6">
                  <c:v>1773</c:v>
                </c:pt>
                <c:pt idx="7">
                  <c:v>3517.99</c:v>
                </c:pt>
                <c:pt idx="8">
                  <c:v>2908</c:v>
                </c:pt>
                <c:pt idx="9">
                  <c:v>2590</c:v>
                </c:pt>
                <c:pt idx="10">
                  <c:v>891.99333333333334</c:v>
                </c:pt>
                <c:pt idx="11">
                  <c:v>1003.51</c:v>
                </c:pt>
                <c:pt idx="12">
                  <c:v>1470</c:v>
                </c:pt>
                <c:pt idx="13">
                  <c:v>1612</c:v>
                </c:pt>
                <c:pt idx="14">
                  <c:v>1957</c:v>
                </c:pt>
                <c:pt idx="15">
                  <c:v>2859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payment'!$I$222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payment'!$I$223:$I$238</c:f>
              <c:numCache>
                <c:formatCode>_-* #,##0_-;\-* #,##0_-;_-* "-"??_-;_-@_-</c:formatCode>
                <c:ptCount val="16"/>
                <c:pt idx="0">
                  <c:v>2988.35</c:v>
                </c:pt>
                <c:pt idx="1">
                  <c:v>3364</c:v>
                </c:pt>
                <c:pt idx="2">
                  <c:v>4881</c:v>
                </c:pt>
                <c:pt idx="3">
                  <c:v>0</c:v>
                </c:pt>
                <c:pt idx="4">
                  <c:v>1613</c:v>
                </c:pt>
                <c:pt idx="5">
                  <c:v>1493</c:v>
                </c:pt>
                <c:pt idx="6">
                  <c:v>1888</c:v>
                </c:pt>
                <c:pt idx="7">
                  <c:v>2111.7600000000002</c:v>
                </c:pt>
                <c:pt idx="8">
                  <c:v>4141</c:v>
                </c:pt>
                <c:pt idx="9">
                  <c:v>2649.5590000000002</c:v>
                </c:pt>
                <c:pt idx="10">
                  <c:v>1788</c:v>
                </c:pt>
                <c:pt idx="11">
                  <c:v>796.33</c:v>
                </c:pt>
                <c:pt idx="12">
                  <c:v>1123.4000000000001</c:v>
                </c:pt>
                <c:pt idx="13">
                  <c:v>0</c:v>
                </c:pt>
                <c:pt idx="14">
                  <c:v>2065</c:v>
                </c:pt>
                <c:pt idx="15">
                  <c:v>2728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0173568"/>
        <c:axId val="130187648"/>
      </c:barChart>
      <c:catAx>
        <c:axId val="1301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876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73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payment'!$E$244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Barwon </c:v>
                </c:pt>
                <c:pt idx="4">
                  <c:v>Coliban </c:v>
                </c:pt>
                <c:pt idx="5">
                  <c:v>Western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City West </c:v>
                </c:pt>
                <c:pt idx="10">
                  <c:v>North East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payment'!$E$245:$E$260</c:f>
              <c:numCache>
                <c:formatCode>_(* #,##0.00_);_(* \(#,##0.00\);_(* "-"??_);_(@_)</c:formatCode>
                <c:ptCount val="16"/>
                <c:pt idx="0">
                  <c:v>0.70742538469482596</c:v>
                </c:pt>
                <c:pt idx="1">
                  <c:v>1.6527077512977466</c:v>
                </c:pt>
                <c:pt idx="2">
                  <c:v>0.3915011622690755</c:v>
                </c:pt>
                <c:pt idx="3">
                  <c:v>0.93687007513285692</c:v>
                </c:pt>
                <c:pt idx="4">
                  <c:v>0</c:v>
                </c:pt>
                <c:pt idx="5">
                  <c:v>0.90227281379677926</c:v>
                </c:pt>
                <c:pt idx="6">
                  <c:v>0.69106731507550556</c:v>
                </c:pt>
                <c:pt idx="7">
                  <c:v>7.0170634445224117E-2</c:v>
                </c:pt>
                <c:pt idx="8">
                  <c:v>0.21168021168021167</c:v>
                </c:pt>
                <c:pt idx="9">
                  <c:v>0.14304324503818744</c:v>
                </c:pt>
                <c:pt idx="10">
                  <c:v>7.0214857463839356E-3</c:v>
                </c:pt>
                <c:pt idx="11">
                  <c:v>6.5811803737409316E-2</c:v>
                </c:pt>
                <c:pt idx="12">
                  <c:v>5.8864091222523091E-2</c:v>
                </c:pt>
                <c:pt idx="13">
                  <c:v>0</c:v>
                </c:pt>
                <c:pt idx="14">
                  <c:v>3.4659642312491336E-2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payment'!$F$244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Barwon </c:v>
                </c:pt>
                <c:pt idx="4">
                  <c:v>Coliban </c:v>
                </c:pt>
                <c:pt idx="5">
                  <c:v>Western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City West </c:v>
                </c:pt>
                <c:pt idx="10">
                  <c:v>North East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payment'!$F$245:$F$260</c:f>
              <c:numCache>
                <c:formatCode>_(* #,##0.00_);_(* \(#,##0.00\);_(* "-"??_);_(@_)</c:formatCode>
                <c:ptCount val="16"/>
                <c:pt idx="0">
                  <c:v>1.0001015331505736</c:v>
                </c:pt>
                <c:pt idx="1">
                  <c:v>2.0191576084972276</c:v>
                </c:pt>
                <c:pt idx="2">
                  <c:v>0.65379260245777582</c:v>
                </c:pt>
                <c:pt idx="3">
                  <c:v>1.3052336211464264</c:v>
                </c:pt>
                <c:pt idx="4">
                  <c:v>0</c:v>
                </c:pt>
                <c:pt idx="5">
                  <c:v>1.0141085300061181</c:v>
                </c:pt>
                <c:pt idx="6">
                  <c:v>1.0450318847093858</c:v>
                </c:pt>
                <c:pt idx="7">
                  <c:v>5.5329208792314268E-2</c:v>
                </c:pt>
                <c:pt idx="8">
                  <c:v>0</c:v>
                </c:pt>
                <c:pt idx="9">
                  <c:v>0.13994210614239042</c:v>
                </c:pt>
                <c:pt idx="10">
                  <c:v>4.3673141018273756E-2</c:v>
                </c:pt>
                <c:pt idx="11">
                  <c:v>6.880579720116782E-2</c:v>
                </c:pt>
                <c:pt idx="12">
                  <c:v>5.499908334861086E-2</c:v>
                </c:pt>
                <c:pt idx="13">
                  <c:v>0</c:v>
                </c:pt>
                <c:pt idx="14">
                  <c:v>9.5844458136509894E-2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payment'!$G$244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Barwon </c:v>
                </c:pt>
                <c:pt idx="4">
                  <c:v>Coliban </c:v>
                </c:pt>
                <c:pt idx="5">
                  <c:v>Western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City West </c:v>
                </c:pt>
                <c:pt idx="10">
                  <c:v>North East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payment'!$G$245:$G$260</c:f>
              <c:numCache>
                <c:formatCode>_(* #,##0.00_);_(* \(#,##0.00\);_(* "-"??_);_(@_)</c:formatCode>
                <c:ptCount val="16"/>
                <c:pt idx="0">
                  <c:v>1.1558669001751314</c:v>
                </c:pt>
                <c:pt idx="1">
                  <c:v>1.9645982993328723</c:v>
                </c:pt>
                <c:pt idx="2">
                  <c:v>1.3663977691464995</c:v>
                </c:pt>
                <c:pt idx="3">
                  <c:v>1.9812793655214878</c:v>
                </c:pt>
                <c:pt idx="4">
                  <c:v>0.15453112807723496</c:v>
                </c:pt>
                <c:pt idx="5">
                  <c:v>1.2252336785881843</c:v>
                </c:pt>
                <c:pt idx="6">
                  <c:v>0.85908735914314405</c:v>
                </c:pt>
                <c:pt idx="7">
                  <c:v>5.6081549170322965E-2</c:v>
                </c:pt>
                <c:pt idx="8">
                  <c:v>0.16461521194208537</c:v>
                </c:pt>
                <c:pt idx="9">
                  <c:v>0.10412117467858246</c:v>
                </c:pt>
                <c:pt idx="10">
                  <c:v>6.0899966166685457E-2</c:v>
                </c:pt>
                <c:pt idx="11">
                  <c:v>4.8470420772336271E-2</c:v>
                </c:pt>
                <c:pt idx="12">
                  <c:v>5.2520146399908089E-2</c:v>
                </c:pt>
                <c:pt idx="13">
                  <c:v>0</c:v>
                </c:pt>
                <c:pt idx="14">
                  <c:v>0.1569644441411315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payment'!$H$244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Barwon </c:v>
                </c:pt>
                <c:pt idx="4">
                  <c:v>Coliban </c:v>
                </c:pt>
                <c:pt idx="5">
                  <c:v>Western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City West </c:v>
                </c:pt>
                <c:pt idx="10">
                  <c:v>North East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payment'!$H$245:$H$260</c:f>
              <c:numCache>
                <c:formatCode>_(* #,##0.00_);_(* \(#,##0.00\);_(* "-"??_);_(@_)</c:formatCode>
                <c:ptCount val="16"/>
                <c:pt idx="0">
                  <c:v>1.3421494128096318</c:v>
                </c:pt>
                <c:pt idx="1">
                  <c:v>0.98603272365397765</c:v>
                </c:pt>
                <c:pt idx="2">
                  <c:v>0.67833267793944163</c:v>
                </c:pt>
                <c:pt idx="3">
                  <c:v>1.9678547873713186</c:v>
                </c:pt>
                <c:pt idx="4">
                  <c:v>0.59617903437062469</c:v>
                </c:pt>
                <c:pt idx="5">
                  <c:v>0.59409063825312824</c:v>
                </c:pt>
                <c:pt idx="6">
                  <c:v>0.71545436898588499</c:v>
                </c:pt>
                <c:pt idx="7">
                  <c:v>0.3599876203352283</c:v>
                </c:pt>
                <c:pt idx="8">
                  <c:v>0.2526847757422615</c:v>
                </c:pt>
                <c:pt idx="9">
                  <c:v>8.3663753833519386E-2</c:v>
                </c:pt>
                <c:pt idx="10">
                  <c:v>0.11985883293010455</c:v>
                </c:pt>
                <c:pt idx="11">
                  <c:v>0.15690118662125996</c:v>
                </c:pt>
                <c:pt idx="12">
                  <c:v>5.6501735410444752E-2</c:v>
                </c:pt>
                <c:pt idx="13">
                  <c:v>1.8013690404707575E-2</c:v>
                </c:pt>
                <c:pt idx="14">
                  <c:v>3.3521051220166263E-2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payment'!$I$244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Barwon </c:v>
                </c:pt>
                <c:pt idx="4">
                  <c:v>Coliban </c:v>
                </c:pt>
                <c:pt idx="5">
                  <c:v>Western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City West </c:v>
                </c:pt>
                <c:pt idx="10">
                  <c:v>North East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South Gippsland </c:v>
                </c:pt>
                <c:pt idx="14">
                  <c:v>Westernport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payment'!$I$245:$I$260</c:f>
              <c:numCache>
                <c:formatCode>_(* #,##0.00_);_(* \(#,##0.00\);_(* "-"??_);_(@_)</c:formatCode>
                <c:ptCount val="16"/>
                <c:pt idx="0">
                  <c:v>1.221708444877099</c:v>
                </c:pt>
                <c:pt idx="1">
                  <c:v>0.95253875679724587</c:v>
                </c:pt>
                <c:pt idx="2">
                  <c:v>0.85498319180770643</c:v>
                </c:pt>
                <c:pt idx="3">
                  <c:v>0.80783508633781431</c:v>
                </c:pt>
                <c:pt idx="4">
                  <c:v>0.68040348818207474</c:v>
                </c:pt>
                <c:pt idx="5">
                  <c:v>0.67153827937345645</c:v>
                </c:pt>
                <c:pt idx="6">
                  <c:v>0.5721673589524936</c:v>
                </c:pt>
                <c:pt idx="7">
                  <c:v>0.41319017915543294</c:v>
                </c:pt>
                <c:pt idx="8">
                  <c:v>0.18494544109487701</c:v>
                </c:pt>
                <c:pt idx="9">
                  <c:v>0.12487327217427857</c:v>
                </c:pt>
                <c:pt idx="10">
                  <c:v>0.10512253345305621</c:v>
                </c:pt>
                <c:pt idx="11">
                  <c:v>8.9104557625085998E-2</c:v>
                </c:pt>
                <c:pt idx="12">
                  <c:v>7.0112817897890242E-2</c:v>
                </c:pt>
                <c:pt idx="13">
                  <c:v>1.7779885023410182E-2</c:v>
                </c:pt>
                <c:pt idx="14">
                  <c:v>1.3133701076963489E-2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0243584"/>
        <c:axId val="130245376"/>
      </c:barChart>
      <c:catAx>
        <c:axId val="1302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453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43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Gippsland </c:v>
                </c:pt>
                <c:pt idx="4">
                  <c:v>North East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payment'!$E$266:$E$281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459.358</c:v>
                </c:pt>
                <c:pt idx="2">
                  <c:v>661.51948412698414</c:v>
                </c:pt>
                <c:pt idx="3">
                  <c:v>549.93200000000002</c:v>
                </c:pt>
                <c:pt idx="4">
                  <c:v>1225.5833333333333</c:v>
                </c:pt>
                <c:pt idx="5">
                  <c:v>158.92225738396624</c:v>
                </c:pt>
                <c:pt idx="6">
                  <c:v>537.53010416666666</c:v>
                </c:pt>
                <c:pt idx="7">
                  <c:v>0</c:v>
                </c:pt>
                <c:pt idx="8">
                  <c:v>290.07748184019368</c:v>
                </c:pt>
                <c:pt idx="9">
                  <c:v>246.65853658536585</c:v>
                </c:pt>
                <c:pt idx="10">
                  <c:v>152.7210553851705</c:v>
                </c:pt>
                <c:pt idx="11">
                  <c:v>362.93415637860085</c:v>
                </c:pt>
                <c:pt idx="12">
                  <c:v>117.33576642335767</c:v>
                </c:pt>
                <c:pt idx="13">
                  <c:v>34.053789731051346</c:v>
                </c:pt>
                <c:pt idx="14">
                  <c:v>2.1514285714285717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payment'!$F$265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Gippsland </c:v>
                </c:pt>
                <c:pt idx="4">
                  <c:v>North East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payment'!$F$266:$F$281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285.89785714285716</c:v>
                </c:pt>
                <c:pt idx="2">
                  <c:v>675.65362035225053</c:v>
                </c:pt>
                <c:pt idx="3">
                  <c:v>447.23303030303032</c:v>
                </c:pt>
                <c:pt idx="4">
                  <c:v>432.75578947368422</c:v>
                </c:pt>
                <c:pt idx="5">
                  <c:v>151.2107129798903</c:v>
                </c:pt>
                <c:pt idx="6">
                  <c:v>277.03645061728395</c:v>
                </c:pt>
                <c:pt idx="7">
                  <c:v>0</c:v>
                </c:pt>
                <c:pt idx="8">
                  <c:v>250.25454545454545</c:v>
                </c:pt>
                <c:pt idx="9">
                  <c:v>544.66666666666663</c:v>
                </c:pt>
                <c:pt idx="10">
                  <c:v>157.74476855200348</c:v>
                </c:pt>
                <c:pt idx="11">
                  <c:v>306.11290322580646</c:v>
                </c:pt>
                <c:pt idx="12">
                  <c:v>116.10715736040609</c:v>
                </c:pt>
                <c:pt idx="13">
                  <c:v>34.759291023441968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payment'!$G$265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Gippsland </c:v>
                </c:pt>
                <c:pt idx="4">
                  <c:v>North East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payment'!$G$266:$G$281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340.6521739130435</c:v>
                </c:pt>
                <c:pt idx="2">
                  <c:v>667.1882352941177</c:v>
                </c:pt>
                <c:pt idx="3">
                  <c:v>366.47562499999998</c:v>
                </c:pt>
                <c:pt idx="4">
                  <c:v>391.9088888888889</c:v>
                </c:pt>
                <c:pt idx="5">
                  <c:v>159.27972017673048</c:v>
                </c:pt>
                <c:pt idx="6">
                  <c:v>138.92526239067055</c:v>
                </c:pt>
                <c:pt idx="7">
                  <c:v>492.78217821782181</c:v>
                </c:pt>
                <c:pt idx="8">
                  <c:v>421.31645569620252</c:v>
                </c:pt>
                <c:pt idx="9">
                  <c:v>232.6764705882353</c:v>
                </c:pt>
                <c:pt idx="10">
                  <c:v>102.27792292000584</c:v>
                </c:pt>
                <c:pt idx="11">
                  <c:v>227.74350649350649</c:v>
                </c:pt>
                <c:pt idx="12">
                  <c:v>120.68337662337663</c:v>
                </c:pt>
                <c:pt idx="13">
                  <c:v>32.873843877173513</c:v>
                </c:pt>
                <c:pt idx="14">
                  <c:v>19.318181818181817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payment'!$H$265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Gippsland </c:v>
                </c:pt>
                <c:pt idx="4">
                  <c:v>North East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payment'!$H$266:$H$281</c:f>
              <c:numCache>
                <c:formatCode>_-* #,##0_-;\-* #,##0_-;_-* "-"??_-;_-@_-</c:formatCode>
                <c:ptCount val="16"/>
                <c:pt idx="0">
                  <c:v>576.66666666666663</c:v>
                </c:pt>
                <c:pt idx="1">
                  <c:v>1894.2</c:v>
                </c:pt>
                <c:pt idx="2">
                  <c:v>822.25447852760738</c:v>
                </c:pt>
                <c:pt idx="3">
                  <c:v>337.09057142857142</c:v>
                </c:pt>
                <c:pt idx="4">
                  <c:v>512.37037037037032</c:v>
                </c:pt>
                <c:pt idx="5">
                  <c:v>414.68436578171094</c:v>
                </c:pt>
                <c:pt idx="6">
                  <c:v>536.89223188405799</c:v>
                </c:pt>
                <c:pt idx="7">
                  <c:v>191.54219696969699</c:v>
                </c:pt>
                <c:pt idx="8">
                  <c:v>128.27904761904762</c:v>
                </c:pt>
                <c:pt idx="9">
                  <c:v>72.66968325791855</c:v>
                </c:pt>
                <c:pt idx="10">
                  <c:v>192.40274021352315</c:v>
                </c:pt>
                <c:pt idx="11">
                  <c:v>239.25581395348837</c:v>
                </c:pt>
                <c:pt idx="12">
                  <c:v>148.31617647058823</c:v>
                </c:pt>
                <c:pt idx="13">
                  <c:v>34.802302367941714</c:v>
                </c:pt>
                <c:pt idx="14">
                  <c:v>47.279411764705884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payment'!$I$265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Gippsland </c:v>
                </c:pt>
                <c:pt idx="4">
                  <c:v>North East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payment'!$I$266:$I$281</c:f>
              <c:numCache>
                <c:formatCode>_-* #,##0_-;\-* #,##0_-;_-* "-"??_-;_-@_-</c:formatCode>
                <c:ptCount val="16"/>
                <c:pt idx="0">
                  <c:v>3000</c:v>
                </c:pt>
                <c:pt idx="1">
                  <c:v>1680</c:v>
                </c:pt>
                <c:pt idx="2">
                  <c:v>687.09900990099015</c:v>
                </c:pt>
                <c:pt idx="3">
                  <c:v>627.82249999999999</c:v>
                </c:pt>
                <c:pt idx="4">
                  <c:v>435.6875</c:v>
                </c:pt>
                <c:pt idx="5">
                  <c:v>405.71627204030221</c:v>
                </c:pt>
                <c:pt idx="6">
                  <c:v>307.16136363636366</c:v>
                </c:pt>
                <c:pt idx="7">
                  <c:v>296.97161572052403</c:v>
                </c:pt>
                <c:pt idx="8">
                  <c:v>274.00327868852457</c:v>
                </c:pt>
                <c:pt idx="9">
                  <c:v>225.57528957528959</c:v>
                </c:pt>
                <c:pt idx="10">
                  <c:v>211.59397642323174</c:v>
                </c:pt>
                <c:pt idx="11">
                  <c:v>204.4375</c:v>
                </c:pt>
                <c:pt idx="12">
                  <c:v>151.29482071713147</c:v>
                </c:pt>
                <c:pt idx="13">
                  <c:v>79.140121845082675</c:v>
                </c:pt>
                <c:pt idx="14">
                  <c:v>35.6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72772736"/>
        <c:axId val="136053888"/>
      </c:barChart>
      <c:catAx>
        <c:axId val="1727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538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72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Westernport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Lower Murray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Coliban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South East </c:v>
                </c:pt>
                <c:pt idx="13">
                  <c:v>North East </c:v>
                </c:pt>
                <c:pt idx="14">
                  <c:v>Gippsland </c:v>
                </c:pt>
                <c:pt idx="15">
                  <c:v>Barwon </c:v>
                </c:pt>
              </c:strCache>
            </c:strRef>
          </c:cat>
          <c:val>
            <c:numRef>
              <c:f>'3. Water use and bill payment'!$E$180:$E$195</c:f>
              <c:numCache>
                <c:formatCode>_(* #,##0.00_);_(* \(#,##0.00\);_(* "-"??_);_(@_)</c:formatCode>
                <c:ptCount val="16"/>
                <c:pt idx="0">
                  <c:v>6.9319284624982675E-3</c:v>
                </c:pt>
                <c:pt idx="1">
                  <c:v>2.5595085743537239E-2</c:v>
                </c:pt>
                <c:pt idx="2">
                  <c:v>1.7114788889079052E-2</c:v>
                </c:pt>
                <c:pt idx="3">
                  <c:v>0</c:v>
                </c:pt>
                <c:pt idx="4">
                  <c:v>6.2816461720028929E-2</c:v>
                </c:pt>
                <c:pt idx="5">
                  <c:v>7.0651405962978663E-3</c:v>
                </c:pt>
                <c:pt idx="6">
                  <c:v>2.6460026460026459E-2</c:v>
                </c:pt>
                <c:pt idx="7">
                  <c:v>0.18072911287824023</c:v>
                </c:pt>
                <c:pt idx="8">
                  <c:v>3.1816229458646851E-2</c:v>
                </c:pt>
                <c:pt idx="9">
                  <c:v>2.8546959748786755E-2</c:v>
                </c:pt>
                <c:pt idx="10">
                  <c:v>0.17596589667396073</c:v>
                </c:pt>
                <c:pt idx="11">
                  <c:v>1.3417255783582645E-3</c:v>
                </c:pt>
                <c:pt idx="12">
                  <c:v>6.3740245750517493E-4</c:v>
                </c:pt>
                <c:pt idx="13">
                  <c:v>4.4469409727098251E-2</c:v>
                </c:pt>
                <c:pt idx="14">
                  <c:v>4.7091272978018468E-2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payment'!$F$179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Westernport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Lower Murray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Coliban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South East </c:v>
                </c:pt>
                <c:pt idx="13">
                  <c:v>North East </c:v>
                </c:pt>
                <c:pt idx="14">
                  <c:v>Gippsland </c:v>
                </c:pt>
                <c:pt idx="15">
                  <c:v>Barwon </c:v>
                </c:pt>
              </c:strCache>
            </c:strRef>
          </c:cat>
          <c:val>
            <c:numRef>
              <c:f>'3. Water use and bill payment'!$F$180:$F$195</c:f>
              <c:numCache>
                <c:formatCode>_(* #,##0.00_);_(* \(#,##0.00\);_(* "-"??_);_(@_)</c:formatCode>
                <c:ptCount val="16"/>
                <c:pt idx="0">
                  <c:v>6.8460327240364204E-3</c:v>
                </c:pt>
                <c:pt idx="1">
                  <c:v>2.2473803972244851E-2</c:v>
                </c:pt>
                <c:pt idx="2">
                  <c:v>1.005985614405714E-2</c:v>
                </c:pt>
                <c:pt idx="3">
                  <c:v>6.1614294516327784E-3</c:v>
                </c:pt>
                <c:pt idx="4">
                  <c:v>9.6405198464932618E-2</c:v>
                </c:pt>
                <c:pt idx="5">
                  <c:v>3.1427873031392953E-2</c:v>
                </c:pt>
                <c:pt idx="6">
                  <c:v>0.18422437777276487</c:v>
                </c:pt>
                <c:pt idx="7">
                  <c:v>0.11168646563102853</c:v>
                </c:pt>
                <c:pt idx="8">
                  <c:v>0</c:v>
                </c:pt>
                <c:pt idx="9">
                  <c:v>4.0357568052949128E-2</c:v>
                </c:pt>
                <c:pt idx="10">
                  <c:v>0.17280522304471299</c:v>
                </c:pt>
                <c:pt idx="11">
                  <c:v>4.3228023442440283E-2</c:v>
                </c:pt>
                <c:pt idx="12">
                  <c:v>1.5637681182083594E-3</c:v>
                </c:pt>
                <c:pt idx="13">
                  <c:v>1.3791518216296978E-2</c:v>
                </c:pt>
                <c:pt idx="14">
                  <c:v>3.9999333344444263E-2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payment'!$G$179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Westernport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Lower Murray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Coliban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South East </c:v>
                </c:pt>
                <c:pt idx="13">
                  <c:v>North East </c:v>
                </c:pt>
                <c:pt idx="14">
                  <c:v>Gippsland </c:v>
                </c:pt>
                <c:pt idx="15">
                  <c:v>Barwon </c:v>
                </c:pt>
              </c:strCache>
            </c:strRef>
          </c:cat>
          <c:val>
            <c:numRef>
              <c:f>'3. Water use and bill payment'!$G$180:$G$195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0.20640410576815799</c:v>
                </c:pt>
                <c:pt idx="2">
                  <c:v>2.474185992808366E-2</c:v>
                </c:pt>
                <c:pt idx="3">
                  <c:v>1.8219361107737156E-2</c:v>
                </c:pt>
                <c:pt idx="4">
                  <c:v>0</c:v>
                </c:pt>
                <c:pt idx="5">
                  <c:v>3.1043046357615896E-2</c:v>
                </c:pt>
                <c:pt idx="6">
                  <c:v>8.9790115604773846E-2</c:v>
                </c:pt>
                <c:pt idx="7">
                  <c:v>8.006004503377534E-2</c:v>
                </c:pt>
                <c:pt idx="8">
                  <c:v>4.5900335072446034E-3</c:v>
                </c:pt>
                <c:pt idx="9">
                  <c:v>9.9591674136042217E-3</c:v>
                </c:pt>
                <c:pt idx="10">
                  <c:v>0.11024594965967556</c:v>
                </c:pt>
                <c:pt idx="11">
                  <c:v>4.565837516298895E-2</c:v>
                </c:pt>
                <c:pt idx="12">
                  <c:v>2.6075859276256854E-3</c:v>
                </c:pt>
                <c:pt idx="13">
                  <c:v>2.0299988722228487E-2</c:v>
                </c:pt>
                <c:pt idx="14">
                  <c:v>1.1488782024979894E-2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payment'!$H$179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Westernport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Lower Murray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Coliban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South East </c:v>
                </c:pt>
                <c:pt idx="13">
                  <c:v>North East </c:v>
                </c:pt>
                <c:pt idx="14">
                  <c:v>Gippsland </c:v>
                </c:pt>
                <c:pt idx="15">
                  <c:v>Barwon </c:v>
                </c:pt>
              </c:strCache>
            </c:strRef>
          </c:cat>
          <c:val>
            <c:numRef>
              <c:f>'3. Water use and bill payment'!$H$180:$H$195</c:f>
              <c:numCache>
                <c:formatCode>_(* #,##0.00_);_(* \(#,##0.00\);_(* "-"??_);_(@_)</c:formatCode>
                <c:ptCount val="16"/>
                <c:pt idx="0">
                  <c:v>6.7042102440332532E-3</c:v>
                </c:pt>
                <c:pt idx="1">
                  <c:v>8.87385263858462E-2</c:v>
                </c:pt>
                <c:pt idx="2">
                  <c:v>8.7960776009512798E-2</c:v>
                </c:pt>
                <c:pt idx="3">
                  <c:v>6.0045634682358599E-3</c:v>
                </c:pt>
                <c:pt idx="4">
                  <c:v>5.607935228348112E-2</c:v>
                </c:pt>
                <c:pt idx="5">
                  <c:v>1.0247301543926765E-2</c:v>
                </c:pt>
                <c:pt idx="6">
                  <c:v>3.7159525844450224E-2</c:v>
                </c:pt>
                <c:pt idx="7">
                  <c:v>2.4671864206059407E-2</c:v>
                </c:pt>
                <c:pt idx="8">
                  <c:v>4.0648570525269864E-2</c:v>
                </c:pt>
                <c:pt idx="9">
                  <c:v>2.7526543452615022E-2</c:v>
                </c:pt>
                <c:pt idx="10">
                  <c:v>6.6212418678061352E-2</c:v>
                </c:pt>
                <c:pt idx="11">
                  <c:v>1.9790834738108304E-2</c:v>
                </c:pt>
                <c:pt idx="12">
                  <c:v>1.3448673138965141E-3</c:v>
                </c:pt>
                <c:pt idx="13">
                  <c:v>2.2196080172241584E-3</c:v>
                </c:pt>
                <c:pt idx="14">
                  <c:v>4.8430058923238355E-3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payment'!$I$179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Westernport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Lower Murray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Coliban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South East </c:v>
                </c:pt>
                <c:pt idx="13">
                  <c:v>North East </c:v>
                </c:pt>
                <c:pt idx="14">
                  <c:v>Gippsland </c:v>
                </c:pt>
                <c:pt idx="15">
                  <c:v>Barwon </c:v>
                </c:pt>
              </c:strCache>
            </c:strRef>
          </c:cat>
          <c:val>
            <c:numRef>
              <c:f>'3. Water use and bill payment'!$I$180:$I$195</c:f>
              <c:numCache>
                <c:formatCode>_(* #,##0.00_);_(* \(#,##0.00\);_(* "-"??_);_(@_)</c:formatCode>
                <c:ptCount val="16"/>
                <c:pt idx="0">
                  <c:v>0.13133701076963489</c:v>
                </c:pt>
                <c:pt idx="1">
                  <c:v>0.12928781668638076</c:v>
                </c:pt>
                <c:pt idx="2">
                  <c:v>0.11486367914745625</c:v>
                </c:pt>
                <c:pt idx="3">
                  <c:v>0.1066793101404611</c:v>
                </c:pt>
                <c:pt idx="4">
                  <c:v>0.10149193139145439</c:v>
                </c:pt>
                <c:pt idx="5">
                  <c:v>7.1061180292365994E-2</c:v>
                </c:pt>
                <c:pt idx="6">
                  <c:v>3.3290179397077867E-2</c:v>
                </c:pt>
                <c:pt idx="7">
                  <c:v>1.946945728887807E-2</c:v>
                </c:pt>
                <c:pt idx="8">
                  <c:v>1.6341568493455944E-2</c:v>
                </c:pt>
                <c:pt idx="9">
                  <c:v>1.3602005324213514E-2</c:v>
                </c:pt>
                <c:pt idx="10">
                  <c:v>7.6654879948567043E-3</c:v>
                </c:pt>
                <c:pt idx="11">
                  <c:v>5.7513840979707201E-3</c:v>
                </c:pt>
                <c:pt idx="12">
                  <c:v>2.7753878604534986E-3</c:v>
                </c:pt>
                <c:pt idx="13">
                  <c:v>2.1900527802720046E-3</c:v>
                </c:pt>
                <c:pt idx="14">
                  <c:v>1.5934731340429599E-3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118272"/>
        <c:axId val="136119808"/>
      </c:barChart>
      <c:catAx>
        <c:axId val="136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19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18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responsiveness'!$E$73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responsiveness'!$E$74:$E$89</c:f>
              <c:numCache>
                <c:formatCode>0.00%</c:formatCode>
                <c:ptCount val="16"/>
                <c:pt idx="0">
                  <c:v>0.29794520547945208</c:v>
                </c:pt>
                <c:pt idx="1">
                  <c:v>0.49475604195166439</c:v>
                </c:pt>
                <c:pt idx="2">
                  <c:v>0.27535726734053678</c:v>
                </c:pt>
                <c:pt idx="3">
                  <c:v>0.38045112781954887</c:v>
                </c:pt>
                <c:pt idx="4">
                  <c:v>0.34042553191489361</c:v>
                </c:pt>
                <c:pt idx="5">
                  <c:v>0.70532915360501569</c:v>
                </c:pt>
                <c:pt idx="6">
                  <c:v>0.73684210526315785</c:v>
                </c:pt>
                <c:pt idx="7">
                  <c:v>0.21686746987951808</c:v>
                </c:pt>
                <c:pt idx="8">
                  <c:v>0.62420382165605093</c:v>
                </c:pt>
                <c:pt idx="9">
                  <c:v>0.43870967741935485</c:v>
                </c:pt>
                <c:pt idx="10">
                  <c:v>0.65482233502538068</c:v>
                </c:pt>
                <c:pt idx="11">
                  <c:v>0.30555555555555558</c:v>
                </c:pt>
                <c:pt idx="12">
                  <c:v>0.72799999999999998</c:v>
                </c:pt>
                <c:pt idx="13">
                  <c:v>0.53873239436619713</c:v>
                </c:pt>
                <c:pt idx="14">
                  <c:v>0.70388349514563109</c:v>
                </c:pt>
                <c:pt idx="15">
                  <c:v>0.18018018018018017</c:v>
                </c:pt>
              </c:numCache>
            </c:numRef>
          </c:val>
        </c:ser>
        <c:ser>
          <c:idx val="5"/>
          <c:order val="1"/>
          <c:tx>
            <c:strRef>
              <c:f>'4. Customer responsiveness'!$F$73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responsiveness'!$F$74:$F$89</c:f>
              <c:numCache>
                <c:formatCode>0.00%</c:formatCode>
                <c:ptCount val="16"/>
                <c:pt idx="0">
                  <c:v>2.6027397260273973E-2</c:v>
                </c:pt>
                <c:pt idx="1">
                  <c:v>3.1919744642042863E-3</c:v>
                </c:pt>
                <c:pt idx="2">
                  <c:v>0.13965377018705705</c:v>
                </c:pt>
                <c:pt idx="3">
                  <c:v>1.5037593984962405E-2</c:v>
                </c:pt>
                <c:pt idx="4">
                  <c:v>1.0638297872340425E-2</c:v>
                </c:pt>
                <c:pt idx="5">
                  <c:v>0</c:v>
                </c:pt>
                <c:pt idx="6">
                  <c:v>0</c:v>
                </c:pt>
                <c:pt idx="7">
                  <c:v>6.4257028112449793E-2</c:v>
                </c:pt>
                <c:pt idx="8">
                  <c:v>4.7770700636942678E-2</c:v>
                </c:pt>
                <c:pt idx="9">
                  <c:v>3.870967741935484E-2</c:v>
                </c:pt>
                <c:pt idx="10">
                  <c:v>1.5228426395939087E-2</c:v>
                </c:pt>
                <c:pt idx="11">
                  <c:v>0.125</c:v>
                </c:pt>
                <c:pt idx="12">
                  <c:v>0</c:v>
                </c:pt>
                <c:pt idx="13">
                  <c:v>2.1126760563380281E-2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'4. Customer responsiveness'!$G$73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responsiveness'!$G$74:$G$89</c:f>
              <c:numCache>
                <c:formatCode>0.00%</c:formatCode>
                <c:ptCount val="16"/>
                <c:pt idx="0">
                  <c:v>1.9863013698630139E-2</c:v>
                </c:pt>
                <c:pt idx="1">
                  <c:v>1.823985408116735E-3</c:v>
                </c:pt>
                <c:pt idx="2">
                  <c:v>5.472289996514465E-2</c:v>
                </c:pt>
                <c:pt idx="3">
                  <c:v>6.4661654135338351E-2</c:v>
                </c:pt>
                <c:pt idx="4">
                  <c:v>2.1276595744680851E-2</c:v>
                </c:pt>
                <c:pt idx="5">
                  <c:v>4.7021943573667714E-3</c:v>
                </c:pt>
                <c:pt idx="6">
                  <c:v>2.1052631578947368E-2</c:v>
                </c:pt>
                <c:pt idx="7">
                  <c:v>5.3547523427041497E-3</c:v>
                </c:pt>
                <c:pt idx="8">
                  <c:v>1.5923566878980892E-2</c:v>
                </c:pt>
                <c:pt idx="9">
                  <c:v>4.5161290322580643E-2</c:v>
                </c:pt>
                <c:pt idx="10">
                  <c:v>1.015228426395939E-2</c:v>
                </c:pt>
                <c:pt idx="11">
                  <c:v>2.7777777777777776E-2</c:v>
                </c:pt>
                <c:pt idx="12">
                  <c:v>0</c:v>
                </c:pt>
                <c:pt idx="13">
                  <c:v>2.8169014084507043E-2</c:v>
                </c:pt>
                <c:pt idx="14">
                  <c:v>1.4563106796116505E-2</c:v>
                </c:pt>
                <c:pt idx="15">
                  <c:v>4.5045045045045043E-2</c:v>
                </c:pt>
              </c:numCache>
            </c:numRef>
          </c:val>
        </c:ser>
        <c:ser>
          <c:idx val="7"/>
          <c:order val="3"/>
          <c:tx>
            <c:strRef>
              <c:f>'4. Customer responsiveness'!$H$73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responsiveness'!$H$74:$H$89</c:f>
              <c:numCache>
                <c:formatCode>0.00%</c:formatCode>
                <c:ptCount val="16"/>
                <c:pt idx="0">
                  <c:v>0.28698630136986303</c:v>
                </c:pt>
                <c:pt idx="1">
                  <c:v>0.13634290925672596</c:v>
                </c:pt>
                <c:pt idx="2">
                  <c:v>0.3448355989311026</c:v>
                </c:pt>
                <c:pt idx="3">
                  <c:v>4.06015037593985E-2</c:v>
                </c:pt>
                <c:pt idx="4">
                  <c:v>4.4680851063829789E-2</c:v>
                </c:pt>
                <c:pt idx="5">
                  <c:v>9.4043887147335428E-3</c:v>
                </c:pt>
                <c:pt idx="6">
                  <c:v>8.4210526315789472E-2</c:v>
                </c:pt>
                <c:pt idx="7">
                  <c:v>0.16599732262382866</c:v>
                </c:pt>
                <c:pt idx="8">
                  <c:v>0.12101910828025478</c:v>
                </c:pt>
                <c:pt idx="9">
                  <c:v>0.2129032258064516</c:v>
                </c:pt>
                <c:pt idx="10">
                  <c:v>5.0761421319796954E-2</c:v>
                </c:pt>
                <c:pt idx="11">
                  <c:v>0.20833333333333334</c:v>
                </c:pt>
                <c:pt idx="12">
                  <c:v>0.04</c:v>
                </c:pt>
                <c:pt idx="13">
                  <c:v>0.19718309859154928</c:v>
                </c:pt>
                <c:pt idx="14">
                  <c:v>0.16019417475728157</c:v>
                </c:pt>
                <c:pt idx="15">
                  <c:v>6.3063063063063057E-2</c:v>
                </c:pt>
              </c:numCache>
            </c:numRef>
          </c:val>
        </c:ser>
        <c:ser>
          <c:idx val="8"/>
          <c:order val="4"/>
          <c:tx>
            <c:strRef>
              <c:f>'4. Customer responsiveness'!$I$73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responsiveness'!$I$74:$I$89</c:f>
              <c:numCache>
                <c:formatCode>0.00%</c:formatCode>
                <c:ptCount val="16"/>
                <c:pt idx="0">
                  <c:v>6.8493150684931507E-4</c:v>
                </c:pt>
                <c:pt idx="1">
                  <c:v>0.24167806657546739</c:v>
                </c:pt>
                <c:pt idx="2">
                  <c:v>0.10189380736609736</c:v>
                </c:pt>
                <c:pt idx="3">
                  <c:v>0.23157894736842105</c:v>
                </c:pt>
                <c:pt idx="4">
                  <c:v>0.54255319148936165</c:v>
                </c:pt>
                <c:pt idx="5">
                  <c:v>1.0971786833855799E-2</c:v>
                </c:pt>
                <c:pt idx="6">
                  <c:v>0</c:v>
                </c:pt>
                <c:pt idx="7">
                  <c:v>0.18473895582329317</c:v>
                </c:pt>
                <c:pt idx="8">
                  <c:v>1.5923566878980892E-2</c:v>
                </c:pt>
                <c:pt idx="9">
                  <c:v>1.2903225806451613E-2</c:v>
                </c:pt>
                <c:pt idx="10">
                  <c:v>5.5837563451776651E-2</c:v>
                </c:pt>
                <c:pt idx="11">
                  <c:v>0</c:v>
                </c:pt>
                <c:pt idx="12">
                  <c:v>0.128</c:v>
                </c:pt>
                <c:pt idx="13">
                  <c:v>3.5211267605633804E-3</c:v>
                </c:pt>
                <c:pt idx="14">
                  <c:v>4.8543689320388345E-3</c:v>
                </c:pt>
                <c:pt idx="15">
                  <c:v>0.38738738738738737</c:v>
                </c:pt>
              </c:numCache>
            </c:numRef>
          </c:val>
        </c:ser>
        <c:ser>
          <c:idx val="9"/>
          <c:order val="5"/>
          <c:tx>
            <c:strRef>
              <c:f>'4. Customer responsiveness'!$J$73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responsiveness'!$J$74:$J$89</c:f>
              <c:numCache>
                <c:formatCode>0.00%</c:formatCode>
                <c:ptCount val="16"/>
                <c:pt idx="0">
                  <c:v>3.0136986301369864E-2</c:v>
                </c:pt>
                <c:pt idx="1">
                  <c:v>2.0519835841313269E-2</c:v>
                </c:pt>
                <c:pt idx="2">
                  <c:v>1.4523062623446032E-2</c:v>
                </c:pt>
                <c:pt idx="3">
                  <c:v>4.8120300751879702E-2</c:v>
                </c:pt>
                <c:pt idx="4">
                  <c:v>4.042553191489362E-2</c:v>
                </c:pt>
                <c:pt idx="5">
                  <c:v>0.18965517241379309</c:v>
                </c:pt>
                <c:pt idx="6">
                  <c:v>5.2631578947368418E-2</c:v>
                </c:pt>
                <c:pt idx="7">
                  <c:v>3.7483266398929051E-2</c:v>
                </c:pt>
                <c:pt idx="8">
                  <c:v>3.8216560509554139E-2</c:v>
                </c:pt>
                <c:pt idx="9">
                  <c:v>4.5161290322580643E-2</c:v>
                </c:pt>
                <c:pt idx="10">
                  <c:v>4.5685279187817257E-2</c:v>
                </c:pt>
                <c:pt idx="11">
                  <c:v>4.8611111111111112E-2</c:v>
                </c:pt>
                <c:pt idx="12">
                  <c:v>3.2000000000000001E-2</c:v>
                </c:pt>
                <c:pt idx="13">
                  <c:v>3.873239436619718E-2</c:v>
                </c:pt>
                <c:pt idx="14">
                  <c:v>3.3980582524271843E-2</c:v>
                </c:pt>
                <c:pt idx="15">
                  <c:v>9.90990990990991E-2</c:v>
                </c:pt>
              </c:numCache>
            </c:numRef>
          </c:val>
        </c:ser>
        <c:ser>
          <c:idx val="10"/>
          <c:order val="6"/>
          <c:tx>
            <c:strRef>
              <c:f>'4. Customer responsiveness'!$K$73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responsiveness'!$K$74:$K$89</c:f>
              <c:numCache>
                <c:formatCode>0.00%</c:formatCode>
                <c:ptCount val="16"/>
                <c:pt idx="0">
                  <c:v>0.33835616438356164</c:v>
                </c:pt>
                <c:pt idx="1">
                  <c:v>0.10168718650250798</c:v>
                </c:pt>
                <c:pt idx="2">
                  <c:v>6.9013593586615546E-2</c:v>
                </c:pt>
                <c:pt idx="3">
                  <c:v>0.21954887218045113</c:v>
                </c:pt>
                <c:pt idx="4">
                  <c:v>0</c:v>
                </c:pt>
                <c:pt idx="5">
                  <c:v>7.9937304075235111E-2</c:v>
                </c:pt>
                <c:pt idx="6">
                  <c:v>0.10526315789473684</c:v>
                </c:pt>
                <c:pt idx="7">
                  <c:v>0.3253012048192771</c:v>
                </c:pt>
                <c:pt idx="8">
                  <c:v>0.13694267515923567</c:v>
                </c:pt>
                <c:pt idx="9">
                  <c:v>0.20645161290322581</c:v>
                </c:pt>
                <c:pt idx="10">
                  <c:v>0.16751269035532995</c:v>
                </c:pt>
                <c:pt idx="11">
                  <c:v>0.28472222222222221</c:v>
                </c:pt>
                <c:pt idx="12">
                  <c:v>7.1999999999999995E-2</c:v>
                </c:pt>
                <c:pt idx="13">
                  <c:v>0.17253521126760563</c:v>
                </c:pt>
                <c:pt idx="14">
                  <c:v>8.2524271844660199E-2</c:v>
                </c:pt>
                <c:pt idx="15">
                  <c:v>0.22522522522522523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170112"/>
        <c:axId val="136176000"/>
      </c:barChart>
      <c:catAx>
        <c:axId val="136170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7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1760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7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responsiveness'!$D$53:$D$68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Wannon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Barwon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responsiveness'!$E$53:$E$68</c:f>
              <c:numCache>
                <c:formatCode>_(* #,##0.00_);_(* \(#,##0.00\);_(* "-"??_);_(@_)</c:formatCode>
                <c:ptCount val="16"/>
                <c:pt idx="0">
                  <c:v>1.2501797427190371</c:v>
                </c:pt>
                <c:pt idx="1">
                  <c:v>0.94986726410606592</c:v>
                </c:pt>
                <c:pt idx="2">
                  <c:v>0.56851710588811011</c:v>
                </c:pt>
                <c:pt idx="3">
                  <c:v>1.3498295116839241</c:v>
                </c:pt>
                <c:pt idx="4">
                  <c:v>0.905762189246483</c:v>
                </c:pt>
                <c:pt idx="5">
                  <c:v>0.55836341756919372</c:v>
                </c:pt>
                <c:pt idx="6">
                  <c:v>1.4295368300670583</c:v>
                </c:pt>
                <c:pt idx="7">
                  <c:v>0.57681572908267698</c:v>
                </c:pt>
                <c:pt idx="8">
                  <c:v>0.58765030286592523</c:v>
                </c:pt>
                <c:pt idx="9">
                  <c:v>2.1458126182762935</c:v>
                </c:pt>
                <c:pt idx="10">
                  <c:v>0.54809325304925116</c:v>
                </c:pt>
                <c:pt idx="11">
                  <c:v>0.12601260126012601</c:v>
                </c:pt>
                <c:pt idx="12">
                  <c:v>0.39653214614012</c:v>
                </c:pt>
                <c:pt idx="13">
                  <c:v>0.33243400735718814</c:v>
                </c:pt>
                <c:pt idx="14">
                  <c:v>0.44105795296358713</c:v>
                </c:pt>
                <c:pt idx="15">
                  <c:v>0.16210867597212575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responsiveness'!$F$52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responsiveness'!$D$53:$D$68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Wannon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Barwon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responsiveness'!$F$53:$F$68</c:f>
              <c:numCache>
                <c:formatCode>_(* #,##0.00_);_(* \(#,##0.00\);_(* "-"??_);_(@_)</c:formatCode>
                <c:ptCount val="16"/>
                <c:pt idx="0">
                  <c:v>0.70487377226800396</c:v>
                </c:pt>
                <c:pt idx="1">
                  <c:v>0.92007336334561118</c:v>
                </c:pt>
                <c:pt idx="2">
                  <c:v>0.6051373196225297</c:v>
                </c:pt>
                <c:pt idx="3">
                  <c:v>0.82990734491010609</c:v>
                </c:pt>
                <c:pt idx="4">
                  <c:v>1.354444868370851</c:v>
                </c:pt>
                <c:pt idx="5">
                  <c:v>0.41658731670158061</c:v>
                </c:pt>
                <c:pt idx="6">
                  <c:v>0.97422680412371132</c:v>
                </c:pt>
                <c:pt idx="7">
                  <c:v>0.1381173076332832</c:v>
                </c:pt>
                <c:pt idx="8">
                  <c:v>0.58723480440426101</c:v>
                </c:pt>
                <c:pt idx="9">
                  <c:v>0.54960856366831767</c:v>
                </c:pt>
                <c:pt idx="10">
                  <c:v>0.45673076923076927</c:v>
                </c:pt>
                <c:pt idx="11">
                  <c:v>0.13738089962331043</c:v>
                </c:pt>
                <c:pt idx="12">
                  <c:v>0.46548392763042329</c:v>
                </c:pt>
                <c:pt idx="13">
                  <c:v>0.32739313218497712</c:v>
                </c:pt>
                <c:pt idx="14">
                  <c:v>0.46583426878680434</c:v>
                </c:pt>
                <c:pt idx="15">
                  <c:v>0.15118566842704773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responsiveness'!$G$52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responsiveness'!$D$53:$D$68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Wannon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Barwon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responsiveness'!$G$53:$G$68</c:f>
              <c:numCache>
                <c:formatCode>_(* #,##0.00_);_(* \(#,##0.00\);_(* "-"??_);_(@_)</c:formatCode>
                <c:ptCount val="16"/>
                <c:pt idx="0">
                  <c:v>0.49805168034258507</c:v>
                </c:pt>
                <c:pt idx="1">
                  <c:v>0.95249487865783455</c:v>
                </c:pt>
                <c:pt idx="2">
                  <c:v>0.63369247195529488</c:v>
                </c:pt>
                <c:pt idx="3">
                  <c:v>0.31725888324873097</c:v>
                </c:pt>
                <c:pt idx="4">
                  <c:v>0.49019607843137253</c:v>
                </c:pt>
                <c:pt idx="5">
                  <c:v>0.36440216748302218</c:v>
                </c:pt>
                <c:pt idx="6">
                  <c:v>0.6009064521057188</c:v>
                </c:pt>
                <c:pt idx="7">
                  <c:v>0.18517394208001942</c:v>
                </c:pt>
                <c:pt idx="8">
                  <c:v>0.3891257052903408</c:v>
                </c:pt>
                <c:pt idx="9">
                  <c:v>0.73461599618381301</c:v>
                </c:pt>
                <c:pt idx="10">
                  <c:v>0.41561525901736673</c:v>
                </c:pt>
                <c:pt idx="11">
                  <c:v>9.6216925431882802E-2</c:v>
                </c:pt>
                <c:pt idx="12">
                  <c:v>0.39844725276604476</c:v>
                </c:pt>
                <c:pt idx="13">
                  <c:v>0.34305110278496659</c:v>
                </c:pt>
                <c:pt idx="14">
                  <c:v>0.34342297039705283</c:v>
                </c:pt>
                <c:pt idx="15">
                  <c:v>0.26061815368326752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responsiveness'!$H$52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responsiveness'!$D$53:$D$68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Wannon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Barwon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responsiveness'!$H$53:$H$68</c:f>
              <c:numCache>
                <c:formatCode>_(* #,##0.00_);_(* \(#,##0.00\);_(* "-"??_);_(@_)</c:formatCode>
                <c:ptCount val="16"/>
                <c:pt idx="0">
                  <c:v>0.57873712737835614</c:v>
                </c:pt>
                <c:pt idx="1">
                  <c:v>0.93773001619314</c:v>
                </c:pt>
                <c:pt idx="2">
                  <c:v>0.64729338504397227</c:v>
                </c:pt>
                <c:pt idx="3">
                  <c:v>0.49983587478738328</c:v>
                </c:pt>
                <c:pt idx="4">
                  <c:v>0.68244427748559977</c:v>
                </c:pt>
                <c:pt idx="5">
                  <c:v>0.60989968445344511</c:v>
                </c:pt>
                <c:pt idx="6">
                  <c:v>0.51944122245196434</c:v>
                </c:pt>
                <c:pt idx="7">
                  <c:v>0.29479003729996395</c:v>
                </c:pt>
                <c:pt idx="8">
                  <c:v>0.6639178139632399</c:v>
                </c:pt>
                <c:pt idx="9">
                  <c:v>0.73703856008604063</c:v>
                </c:pt>
                <c:pt idx="10">
                  <c:v>0.44446499095219855</c:v>
                </c:pt>
                <c:pt idx="11">
                  <c:v>0.18137064386578572</c:v>
                </c:pt>
                <c:pt idx="12">
                  <c:v>0.54689318128927156</c:v>
                </c:pt>
                <c:pt idx="13">
                  <c:v>0.51650269201109889</c:v>
                </c:pt>
                <c:pt idx="14">
                  <c:v>0.34327869664120497</c:v>
                </c:pt>
                <c:pt idx="15">
                  <c:v>0.17145392932063902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responsiveness'!$I$52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responsiveness'!$D$53:$D$68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Wannon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Barwon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responsiveness'!$I$53:$I$68</c:f>
              <c:numCache>
                <c:formatCode>_(* #,##0.00_);_(* \(#,##0.00\);_(* "-"??_);_(@_)</c:formatCode>
                <c:ptCount val="16"/>
                <c:pt idx="0">
                  <c:v>1.0979912895497559</c:v>
                </c:pt>
                <c:pt idx="1">
                  <c:v>1.086197871226662</c:v>
                </c:pt>
                <c:pt idx="2">
                  <c:v>0.86026724916737451</c:v>
                </c:pt>
                <c:pt idx="3">
                  <c:v>0.68863459876045774</c:v>
                </c:pt>
                <c:pt idx="4">
                  <c:v>0.68014705882352944</c:v>
                </c:pt>
                <c:pt idx="5">
                  <c:v>0.6640789412149839</c:v>
                </c:pt>
                <c:pt idx="6">
                  <c:v>0.62350359138068634</c:v>
                </c:pt>
                <c:pt idx="7">
                  <c:v>0.58990866896241945</c:v>
                </c:pt>
                <c:pt idx="8">
                  <c:v>0.54256734573980958</c:v>
                </c:pt>
                <c:pt idx="9">
                  <c:v>0.48852748361069087</c:v>
                </c:pt>
                <c:pt idx="10">
                  <c:v>0.43107360014520374</c:v>
                </c:pt>
                <c:pt idx="11">
                  <c:v>0.40494458653026427</c:v>
                </c:pt>
                <c:pt idx="12">
                  <c:v>0.33100877333933221</c:v>
                </c:pt>
                <c:pt idx="13">
                  <c:v>0.32832524888628029</c:v>
                </c:pt>
                <c:pt idx="14">
                  <c:v>0.2951388888888889</c:v>
                </c:pt>
                <c:pt idx="15">
                  <c:v>0.28643605911721998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2654464"/>
        <c:axId val="142668544"/>
      </c:barChart>
      <c:catAx>
        <c:axId val="1426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6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685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54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East Gippsland </c:v>
                </c:pt>
                <c:pt idx="1">
                  <c:v>Westernport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GWMWater</c:v>
                </c:pt>
                <c:pt idx="8">
                  <c:v>Coliban </c:v>
                </c:pt>
                <c:pt idx="9">
                  <c:v>Central Highlands </c:v>
                </c:pt>
                <c:pt idx="10">
                  <c:v>Gippsland </c:v>
                </c:pt>
                <c:pt idx="11">
                  <c:v>Barwon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responsiveness'!$E$32:$E$47</c:f>
              <c:numCache>
                <c:formatCode>_-* #,##0_-;\-* #,##0_-;_-* "-"??_-;_-@_-</c:formatCode>
                <c:ptCount val="16"/>
                <c:pt idx="0">
                  <c:v>99.494655004859084</c:v>
                </c:pt>
                <c:pt idx="1">
                  <c:v>95.112016293279027</c:v>
                </c:pt>
                <c:pt idx="2">
                  <c:v>99.367627041742296</c:v>
                </c:pt>
                <c:pt idx="3">
                  <c:v>99.538072368662242</c:v>
                </c:pt>
                <c:pt idx="4">
                  <c:v>97.786146603900477</c:v>
                </c:pt>
                <c:pt idx="5">
                  <c:v>87.689881298248523</c:v>
                </c:pt>
                <c:pt idx="6">
                  <c:v>96.480801095021974</c:v>
                </c:pt>
                <c:pt idx="7">
                  <c:v>90.51716288809979</c:v>
                </c:pt>
                <c:pt idx="8">
                  <c:v>85.850854347964173</c:v>
                </c:pt>
                <c:pt idx="9">
                  <c:v>89.815852383086806</c:v>
                </c:pt>
                <c:pt idx="10">
                  <c:v>82.576174743024964</c:v>
                </c:pt>
                <c:pt idx="11">
                  <c:v>96.222538468380321</c:v>
                </c:pt>
                <c:pt idx="12">
                  <c:v>100</c:v>
                </c:pt>
                <c:pt idx="13">
                  <c:v>74.337646891523278</c:v>
                </c:pt>
                <c:pt idx="14">
                  <c:v>82.772034444442454</c:v>
                </c:pt>
                <c:pt idx="15">
                  <c:v>81.88729423117924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East Gippsland </c:v>
                </c:pt>
                <c:pt idx="1">
                  <c:v>Westernport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GWMWater</c:v>
                </c:pt>
                <c:pt idx="8">
                  <c:v>Coliban </c:v>
                </c:pt>
                <c:pt idx="9">
                  <c:v>Central Highlands </c:v>
                </c:pt>
                <c:pt idx="10">
                  <c:v>Gippsland </c:v>
                </c:pt>
                <c:pt idx="11">
                  <c:v>Barwon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responsiveness'!$F$32:$F$47</c:f>
              <c:numCache>
                <c:formatCode>_-* #,##0_-;\-* #,##0_-;_-* "-"??_-;_-@_-</c:formatCode>
                <c:ptCount val="16"/>
                <c:pt idx="0">
                  <c:v>99.808718413369576</c:v>
                </c:pt>
                <c:pt idx="1">
                  <c:v>97.823303457106263</c:v>
                </c:pt>
                <c:pt idx="2">
                  <c:v>99.17386609071275</c:v>
                </c:pt>
                <c:pt idx="3">
                  <c:v>99.516562829809686</c:v>
                </c:pt>
                <c:pt idx="4">
                  <c:v>98.934895030651731</c:v>
                </c:pt>
                <c:pt idx="5">
                  <c:v>85.702690637555293</c:v>
                </c:pt>
                <c:pt idx="6">
                  <c:v>89.520144170561096</c:v>
                </c:pt>
                <c:pt idx="7">
                  <c:v>94.373074729035935</c:v>
                </c:pt>
                <c:pt idx="8">
                  <c:v>90.316816816816811</c:v>
                </c:pt>
                <c:pt idx="9">
                  <c:v>90.423870820321426</c:v>
                </c:pt>
                <c:pt idx="10">
                  <c:v>83.056926119938268</c:v>
                </c:pt>
                <c:pt idx="11">
                  <c:v>92.087251916061447</c:v>
                </c:pt>
                <c:pt idx="12">
                  <c:v>97.762877171594027</c:v>
                </c:pt>
                <c:pt idx="13">
                  <c:v>83.267970318466325</c:v>
                </c:pt>
                <c:pt idx="14">
                  <c:v>88.32372629686806</c:v>
                </c:pt>
                <c:pt idx="15">
                  <c:v>76.899827350810142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East Gippsland </c:v>
                </c:pt>
                <c:pt idx="1">
                  <c:v>Westernport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GWMWater</c:v>
                </c:pt>
                <c:pt idx="8">
                  <c:v>Coliban </c:v>
                </c:pt>
                <c:pt idx="9">
                  <c:v>Central Highlands </c:v>
                </c:pt>
                <c:pt idx="10">
                  <c:v>Gippsland </c:v>
                </c:pt>
                <c:pt idx="11">
                  <c:v>Barwon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responsiveness'!$G$32:$G$47</c:f>
              <c:numCache>
                <c:formatCode>_-* #,##0_-;\-* #,##0_-;_-* "-"??_-;_-@_-</c:formatCode>
                <c:ptCount val="16"/>
                <c:pt idx="0">
                  <c:v>99.757048134838286</c:v>
                </c:pt>
                <c:pt idx="1">
                  <c:v>97.731891183218622</c:v>
                </c:pt>
                <c:pt idx="2">
                  <c:v>98.955303950080463</c:v>
                </c:pt>
                <c:pt idx="3">
                  <c:v>99.651211161242841</c:v>
                </c:pt>
                <c:pt idx="4">
                  <c:v>98.980887956754202</c:v>
                </c:pt>
                <c:pt idx="5">
                  <c:v>87.573520704219789</c:v>
                </c:pt>
                <c:pt idx="6">
                  <c:v>89.860216829013268</c:v>
                </c:pt>
                <c:pt idx="7">
                  <c:v>93.955123516504258</c:v>
                </c:pt>
                <c:pt idx="8">
                  <c:v>91.280407374459344</c:v>
                </c:pt>
                <c:pt idx="9">
                  <c:v>91.027407118037701</c:v>
                </c:pt>
                <c:pt idx="10">
                  <c:v>82.683736367946892</c:v>
                </c:pt>
                <c:pt idx="11">
                  <c:v>89.466320405681614</c:v>
                </c:pt>
                <c:pt idx="12">
                  <c:v>94.425774400935126</c:v>
                </c:pt>
                <c:pt idx="13">
                  <c:v>82.574946699001387</c:v>
                </c:pt>
                <c:pt idx="14">
                  <c:v>84.446435591600206</c:v>
                </c:pt>
                <c:pt idx="15">
                  <c:v>63.510756424697036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East Gippsland </c:v>
                </c:pt>
                <c:pt idx="1">
                  <c:v>Westernport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GWMWater</c:v>
                </c:pt>
                <c:pt idx="8">
                  <c:v>Coliban </c:v>
                </c:pt>
                <c:pt idx="9">
                  <c:v>Central Highlands </c:v>
                </c:pt>
                <c:pt idx="10">
                  <c:v>Gippsland </c:v>
                </c:pt>
                <c:pt idx="11">
                  <c:v>Barwon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responsiveness'!$H$32:$H$47</c:f>
              <c:numCache>
                <c:formatCode>_-* #,##0_-;\-* #,##0_-;_-* "-"??_-;_-@_-</c:formatCode>
                <c:ptCount val="16"/>
                <c:pt idx="0">
                  <c:v>99.494292008812337</c:v>
                </c:pt>
                <c:pt idx="1">
                  <c:v>97.581292034306159</c:v>
                </c:pt>
                <c:pt idx="2">
                  <c:v>99.302601498972706</c:v>
                </c:pt>
                <c:pt idx="3">
                  <c:v>99.452853192185316</c:v>
                </c:pt>
                <c:pt idx="4">
                  <c:v>97.221508232055342</c:v>
                </c:pt>
                <c:pt idx="5">
                  <c:v>86.403474450269982</c:v>
                </c:pt>
                <c:pt idx="6">
                  <c:v>90.782484942438174</c:v>
                </c:pt>
                <c:pt idx="7">
                  <c:v>93.111547864436034</c:v>
                </c:pt>
                <c:pt idx="8">
                  <c:v>90.871422196723401</c:v>
                </c:pt>
                <c:pt idx="9">
                  <c:v>88.20457018498368</c:v>
                </c:pt>
                <c:pt idx="10">
                  <c:v>88.803494862875169</c:v>
                </c:pt>
                <c:pt idx="11">
                  <c:v>88.042215252356698</c:v>
                </c:pt>
                <c:pt idx="12">
                  <c:v>88.324785998894257</c:v>
                </c:pt>
                <c:pt idx="13">
                  <c:v>82.465997789560092</c:v>
                </c:pt>
                <c:pt idx="14">
                  <c:v>77.152155554182372</c:v>
                </c:pt>
                <c:pt idx="15">
                  <c:v>46.85660839410528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East Gippsland </c:v>
                </c:pt>
                <c:pt idx="1">
                  <c:v>Westernport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GWMWater</c:v>
                </c:pt>
                <c:pt idx="8">
                  <c:v>Coliban </c:v>
                </c:pt>
                <c:pt idx="9">
                  <c:v>Central Highlands </c:v>
                </c:pt>
                <c:pt idx="10">
                  <c:v>Gippsland </c:v>
                </c:pt>
                <c:pt idx="11">
                  <c:v>Barwon </c:v>
                </c:pt>
                <c:pt idx="12">
                  <c:v>Western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responsiveness'!$I$32:$I$47</c:f>
              <c:numCache>
                <c:formatCode>_-* #,##0_-;\-* #,##0_-;_-* "-"??_-;_-@_-</c:formatCode>
                <c:ptCount val="16"/>
                <c:pt idx="0">
                  <c:v>99.816967598318087</c:v>
                </c:pt>
                <c:pt idx="1">
                  <c:v>98.819676605035127</c:v>
                </c:pt>
                <c:pt idx="2">
                  <c:v>98.764427568333176</c:v>
                </c:pt>
                <c:pt idx="3">
                  <c:v>98.314526496214825</c:v>
                </c:pt>
                <c:pt idx="4">
                  <c:v>97.270908087220533</c:v>
                </c:pt>
                <c:pt idx="5">
                  <c:v>94.120166159907498</c:v>
                </c:pt>
                <c:pt idx="6">
                  <c:v>93.460045509302631</c:v>
                </c:pt>
                <c:pt idx="7">
                  <c:v>92.287996722654654</c:v>
                </c:pt>
                <c:pt idx="8">
                  <c:v>92.086621429156096</c:v>
                </c:pt>
                <c:pt idx="9">
                  <c:v>89.391857690360837</c:v>
                </c:pt>
                <c:pt idx="10">
                  <c:v>85.353115473982641</c:v>
                </c:pt>
                <c:pt idx="11">
                  <c:v>84.775901291723343</c:v>
                </c:pt>
                <c:pt idx="12">
                  <c:v>84.129872966184976</c:v>
                </c:pt>
                <c:pt idx="13">
                  <c:v>80.727015224831817</c:v>
                </c:pt>
                <c:pt idx="14">
                  <c:v>67.363634562858067</c:v>
                </c:pt>
                <c:pt idx="15">
                  <c:v>64.309157581527799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2720384"/>
        <c:axId val="142730368"/>
      </c:barChart>
      <c:catAx>
        <c:axId val="1427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3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730368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203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Gippsland </c:v>
                </c:pt>
                <c:pt idx="4">
                  <c:v>Barwon </c:v>
                </c:pt>
                <c:pt idx="5">
                  <c:v>Western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responsiveness'!$E$10:$E$25</c:f>
              <c:numCache>
                <c:formatCode>_-* #,##0_-;\-* #,##0_-;_-* "-"??_-;_-@_-</c:formatCode>
                <c:ptCount val="16"/>
                <c:pt idx="0">
                  <c:v>32.894418433071131</c:v>
                </c:pt>
                <c:pt idx="1">
                  <c:v>35.77756156755602</c:v>
                </c:pt>
                <c:pt idx="2">
                  <c:v>90.308114746680801</c:v>
                </c:pt>
                <c:pt idx="3">
                  <c:v>21.903726138032305</c:v>
                </c:pt>
                <c:pt idx="4">
                  <c:v>36.691105576803338</c:v>
                </c:pt>
                <c:pt idx="5">
                  <c:v>19.73369652299311</c:v>
                </c:pt>
                <c:pt idx="6">
                  <c:v>31.511188928731514</c:v>
                </c:pt>
                <c:pt idx="7">
                  <c:v>6.5827472776769511</c:v>
                </c:pt>
                <c:pt idx="8">
                  <c:v>17.886801693367648</c:v>
                </c:pt>
                <c:pt idx="9">
                  <c:v>8.9698508752971673</c:v>
                </c:pt>
                <c:pt idx="10">
                  <c:v>20.684224734802768</c:v>
                </c:pt>
                <c:pt idx="11">
                  <c:v>17.191819175088771</c:v>
                </c:pt>
                <c:pt idx="12">
                  <c:v>20.549422946367958</c:v>
                </c:pt>
                <c:pt idx="13">
                  <c:v>24.650154673839943</c:v>
                </c:pt>
                <c:pt idx="14">
                  <c:v>5.2522886297376097</c:v>
                </c:pt>
                <c:pt idx="15">
                  <c:v>28.442387359313706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Gippsland </c:v>
                </c:pt>
                <c:pt idx="4">
                  <c:v>Barwon </c:v>
                </c:pt>
                <c:pt idx="5">
                  <c:v>Western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responsiveness'!$F$10:$F$25</c:f>
              <c:numCache>
                <c:formatCode>_-* #,##0_-;\-* #,##0_-;_-* "-"??_-;_-@_-</c:formatCode>
                <c:ptCount val="16"/>
                <c:pt idx="0">
                  <c:v>41.151679739364738</c:v>
                </c:pt>
                <c:pt idx="1">
                  <c:v>29.999460870903366</c:v>
                </c:pt>
                <c:pt idx="2">
                  <c:v>25.636391371097901</c:v>
                </c:pt>
                <c:pt idx="3">
                  <c:v>20.855369835025105</c:v>
                </c:pt>
                <c:pt idx="4">
                  <c:v>43.280832691857157</c:v>
                </c:pt>
                <c:pt idx="5">
                  <c:v>19.047683633038709</c:v>
                </c:pt>
                <c:pt idx="6">
                  <c:v>30.995917434686568</c:v>
                </c:pt>
                <c:pt idx="7">
                  <c:v>7.9970032397408204</c:v>
                </c:pt>
                <c:pt idx="8">
                  <c:v>19.326199423724685</c:v>
                </c:pt>
                <c:pt idx="9">
                  <c:v>16.850667399737315</c:v>
                </c:pt>
                <c:pt idx="10">
                  <c:v>13.845765765765766</c:v>
                </c:pt>
                <c:pt idx="11">
                  <c:v>13.753861950941243</c:v>
                </c:pt>
                <c:pt idx="12">
                  <c:v>20.101436904253806</c:v>
                </c:pt>
                <c:pt idx="13">
                  <c:v>25.363245659097917</c:v>
                </c:pt>
                <c:pt idx="14">
                  <c:v>5.8973874962247059</c:v>
                </c:pt>
                <c:pt idx="15">
                  <c:v>29.585381132332419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Gippsland </c:v>
                </c:pt>
                <c:pt idx="4">
                  <c:v>Barwon </c:v>
                </c:pt>
                <c:pt idx="5">
                  <c:v>Western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responsiveness'!$G$10:$G$25</c:f>
              <c:numCache>
                <c:formatCode>_-* #,##0_-;\-* #,##0_-;_-* "-"??_-;_-@_-</c:formatCode>
                <c:ptCount val="16"/>
                <c:pt idx="0">
                  <c:v>65.056690983455965</c:v>
                </c:pt>
                <c:pt idx="1">
                  <c:v>31.108509759392703</c:v>
                </c:pt>
                <c:pt idx="2">
                  <c:v>21.79369033401959</c:v>
                </c:pt>
                <c:pt idx="3">
                  <c:v>66.496747273589378</c:v>
                </c:pt>
                <c:pt idx="4">
                  <c:v>19.850594637482427</c:v>
                </c:pt>
                <c:pt idx="5">
                  <c:v>18.033697399181765</c:v>
                </c:pt>
                <c:pt idx="6">
                  <c:v>42.7642000945782</c:v>
                </c:pt>
                <c:pt idx="7">
                  <c:v>10.827653386791654</c:v>
                </c:pt>
                <c:pt idx="8">
                  <c:v>17.865250858563929</c:v>
                </c:pt>
                <c:pt idx="9">
                  <c:v>15.314559010359979</c:v>
                </c:pt>
                <c:pt idx="10">
                  <c:v>13.506043130157368</c:v>
                </c:pt>
                <c:pt idx="11">
                  <c:v>10.391147394002312</c:v>
                </c:pt>
                <c:pt idx="12">
                  <c:v>15.717994100294984</c:v>
                </c:pt>
                <c:pt idx="13">
                  <c:v>26.468822556346556</c:v>
                </c:pt>
                <c:pt idx="14">
                  <c:v>6.5999999999999988</c:v>
                </c:pt>
                <c:pt idx="15">
                  <c:v>3.8625163994752167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Gippsland </c:v>
                </c:pt>
                <c:pt idx="4">
                  <c:v>Barwon </c:v>
                </c:pt>
                <c:pt idx="5">
                  <c:v>Western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responsiveness'!$H$10:$H$25</c:f>
              <c:numCache>
                <c:formatCode>_-* #,##0_-;\-* #,##0_-;_-* "-"??_-;_-@_-</c:formatCode>
                <c:ptCount val="16"/>
                <c:pt idx="0">
                  <c:v>138.13100177482534</c:v>
                </c:pt>
                <c:pt idx="1">
                  <c:v>34.689861789120272</c:v>
                </c:pt>
                <c:pt idx="2">
                  <c:v>25.975876904780883</c:v>
                </c:pt>
                <c:pt idx="3">
                  <c:v>16.578391715880592</c:v>
                </c:pt>
                <c:pt idx="4">
                  <c:v>18.572605516289393</c:v>
                </c:pt>
                <c:pt idx="5">
                  <c:v>21.026875107238862</c:v>
                </c:pt>
                <c:pt idx="6">
                  <c:v>16.596895835394204</c:v>
                </c:pt>
                <c:pt idx="7">
                  <c:v>14.002141389588216</c:v>
                </c:pt>
                <c:pt idx="8">
                  <c:v>18.734732764692076</c:v>
                </c:pt>
                <c:pt idx="9">
                  <c:v>15.004597358237193</c:v>
                </c:pt>
                <c:pt idx="10">
                  <c:v>13.862911965321604</c:v>
                </c:pt>
                <c:pt idx="11">
                  <c:v>10.728081108288194</c:v>
                </c:pt>
                <c:pt idx="12">
                  <c:v>9.7734929351514772</c:v>
                </c:pt>
                <c:pt idx="13">
                  <c:v>0</c:v>
                </c:pt>
                <c:pt idx="14">
                  <c:v>7.6750751051472061</c:v>
                </c:pt>
                <c:pt idx="15">
                  <c:v>5.0249724939784111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Gippsland </c:v>
                </c:pt>
                <c:pt idx="4">
                  <c:v>Barwon </c:v>
                </c:pt>
                <c:pt idx="5">
                  <c:v>Western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responsiveness'!$I$10:$I$25</c:f>
              <c:numCache>
                <c:formatCode>_-* #,##0_-;\-* #,##0_-;_-* "-"??_-;_-@_-</c:formatCode>
                <c:ptCount val="16"/>
                <c:pt idx="0">
                  <c:v>95.11340174509607</c:v>
                </c:pt>
                <c:pt idx="1">
                  <c:v>49.568373056835163</c:v>
                </c:pt>
                <c:pt idx="2">
                  <c:v>25.716061312404108</c:v>
                </c:pt>
                <c:pt idx="3">
                  <c:v>22.709620344908444</c:v>
                </c:pt>
                <c:pt idx="4">
                  <c:v>22.114937187946168</c:v>
                </c:pt>
                <c:pt idx="5">
                  <c:v>17.448058093400793</c:v>
                </c:pt>
                <c:pt idx="6">
                  <c:v>15.361842866440089</c:v>
                </c:pt>
                <c:pt idx="7">
                  <c:v>14.409215562185457</c:v>
                </c:pt>
                <c:pt idx="8">
                  <c:v>13.975821163975848</c:v>
                </c:pt>
                <c:pt idx="9">
                  <c:v>13.062428055146567</c:v>
                </c:pt>
                <c:pt idx="10">
                  <c:v>12.745551281001882</c:v>
                </c:pt>
                <c:pt idx="11">
                  <c:v>11.677360712822614</c:v>
                </c:pt>
                <c:pt idx="12">
                  <c:v>9.1037729412567376</c:v>
                </c:pt>
                <c:pt idx="13">
                  <c:v>8.8419472812586246</c:v>
                </c:pt>
                <c:pt idx="14">
                  <c:v>6.8066188473905527</c:v>
                </c:pt>
                <c:pt idx="15">
                  <c:v>5.7662619625767748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4101376"/>
        <c:axId val="144102912"/>
      </c:barChart>
      <c:catAx>
        <c:axId val="1441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0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02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01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East Gippsland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63.772852619752825</c:v>
                </c:pt>
                <c:pt idx="1">
                  <c:v>46.246524559777576</c:v>
                </c:pt>
                <c:pt idx="2">
                  <c:v>55.177694698437008</c:v>
                </c:pt>
                <c:pt idx="3">
                  <c:v>48.600508905852422</c:v>
                </c:pt>
                <c:pt idx="4">
                  <c:v>32.53012048192771</c:v>
                </c:pt>
                <c:pt idx="5">
                  <c:v>38.738356214649286</c:v>
                </c:pt>
                <c:pt idx="6">
                  <c:v>49.028268551236749</c:v>
                </c:pt>
                <c:pt idx="7">
                  <c:v>27.194244604316545</c:v>
                </c:pt>
                <c:pt idx="8">
                  <c:v>36.397361359141733</c:v>
                </c:pt>
                <c:pt idx="9">
                  <c:v>20.031212815192628</c:v>
                </c:pt>
                <c:pt idx="10">
                  <c:v>21.552637153145518</c:v>
                </c:pt>
                <c:pt idx="11">
                  <c:v>26.145466911211333</c:v>
                </c:pt>
                <c:pt idx="12">
                  <c:v>14.606227106227108</c:v>
                </c:pt>
                <c:pt idx="13">
                  <c:v>13.535023226099856</c:v>
                </c:pt>
                <c:pt idx="14">
                  <c:v>12.895167961590241</c:v>
                </c:pt>
                <c:pt idx="15">
                  <c:v>8.3644112946190727</c:v>
                </c:pt>
              </c:numCache>
            </c:numRef>
          </c:val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East Gippsland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66.1437371413883</c:v>
                </c:pt>
                <c:pt idx="1">
                  <c:v>59.024002485221153</c:v>
                </c:pt>
                <c:pt idx="2">
                  <c:v>40.733627403389548</c:v>
                </c:pt>
                <c:pt idx="3">
                  <c:v>45.91254071867138</c:v>
                </c:pt>
                <c:pt idx="4">
                  <c:v>33.460559796437664</c:v>
                </c:pt>
                <c:pt idx="5">
                  <c:v>35.258003515550939</c:v>
                </c:pt>
                <c:pt idx="6">
                  <c:v>42.133592164475431</c:v>
                </c:pt>
                <c:pt idx="7">
                  <c:v>31.759656652360512</c:v>
                </c:pt>
                <c:pt idx="8">
                  <c:v>29.723282442748094</c:v>
                </c:pt>
                <c:pt idx="9">
                  <c:v>17.946521696062838</c:v>
                </c:pt>
                <c:pt idx="10">
                  <c:v>20.491344475562734</c:v>
                </c:pt>
                <c:pt idx="11">
                  <c:v>23.630326508024353</c:v>
                </c:pt>
                <c:pt idx="12">
                  <c:v>10.165830103564394</c:v>
                </c:pt>
                <c:pt idx="13">
                  <c:v>17.564655172413794</c:v>
                </c:pt>
                <c:pt idx="14">
                  <c:v>12.633193412980305</c:v>
                </c:pt>
                <c:pt idx="15">
                  <c:v>9.5647202106789049</c:v>
                </c:pt>
              </c:numCache>
            </c:numRef>
          </c:val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East Gippsland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64.316121600641068</c:v>
                </c:pt>
                <c:pt idx="1">
                  <c:v>46.811474480457427</c:v>
                </c:pt>
                <c:pt idx="2">
                  <c:v>42.225201072386071</c:v>
                </c:pt>
                <c:pt idx="3">
                  <c:v>41.194388611450705</c:v>
                </c:pt>
                <c:pt idx="4">
                  <c:v>35.352904434728295</c:v>
                </c:pt>
                <c:pt idx="5">
                  <c:v>34.557781951063397</c:v>
                </c:pt>
                <c:pt idx="6">
                  <c:v>31.697453273581814</c:v>
                </c:pt>
                <c:pt idx="7">
                  <c:v>27.698863636363637</c:v>
                </c:pt>
                <c:pt idx="8">
                  <c:v>30.166543070935077</c:v>
                </c:pt>
                <c:pt idx="9">
                  <c:v>18.422567645365572</c:v>
                </c:pt>
                <c:pt idx="10">
                  <c:v>20.530145530145532</c:v>
                </c:pt>
                <c:pt idx="11">
                  <c:v>18.856514568444201</c:v>
                </c:pt>
                <c:pt idx="12">
                  <c:v>9.6396396396396398</c:v>
                </c:pt>
                <c:pt idx="13">
                  <c:v>12.106148423522354</c:v>
                </c:pt>
                <c:pt idx="14">
                  <c:v>15.135221253037002</c:v>
                </c:pt>
                <c:pt idx="15">
                  <c:v>6.8025041718482608</c:v>
                </c:pt>
              </c:numCache>
            </c:numRef>
          </c:val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East Gippsland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61.838164708259981</c:v>
                </c:pt>
                <c:pt idx="1">
                  <c:v>47.223119147562159</c:v>
                </c:pt>
                <c:pt idx="2">
                  <c:v>52.383911923998923</c:v>
                </c:pt>
                <c:pt idx="3">
                  <c:v>42.051088934914958</c:v>
                </c:pt>
                <c:pt idx="4">
                  <c:v>35.454606847804065</c:v>
                </c:pt>
                <c:pt idx="5">
                  <c:v>34.472992900321287</c:v>
                </c:pt>
                <c:pt idx="6">
                  <c:v>32.373709940249867</c:v>
                </c:pt>
                <c:pt idx="7">
                  <c:v>27.234042553191493</c:v>
                </c:pt>
                <c:pt idx="8">
                  <c:v>27.339117995821486</c:v>
                </c:pt>
                <c:pt idx="9">
                  <c:v>12.849675718061818</c:v>
                </c:pt>
                <c:pt idx="10">
                  <c:v>20.754716981132077</c:v>
                </c:pt>
                <c:pt idx="11">
                  <c:v>19.115955523908639</c:v>
                </c:pt>
                <c:pt idx="12">
                  <c:v>13.900311080916794</c:v>
                </c:pt>
                <c:pt idx="13">
                  <c:v>12.473347547974413</c:v>
                </c:pt>
                <c:pt idx="14">
                  <c:v>13.198573127229489</c:v>
                </c:pt>
                <c:pt idx="15">
                  <c:v>8.6734693877551017</c:v>
                </c:pt>
              </c:numCache>
            </c:numRef>
          </c:val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South Gippsland </c:v>
                </c:pt>
                <c:pt idx="8">
                  <c:v>Gippsland </c:v>
                </c:pt>
                <c:pt idx="9">
                  <c:v>North East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East Gippsland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73.555868434432327</c:v>
                </c:pt>
                <c:pt idx="1">
                  <c:v>42.554858934169282</c:v>
                </c:pt>
                <c:pt idx="2">
                  <c:v>42.384978587899411</c:v>
                </c:pt>
                <c:pt idx="3">
                  <c:v>40.509076558800317</c:v>
                </c:pt>
                <c:pt idx="4">
                  <c:v>35.74802311725572</c:v>
                </c:pt>
                <c:pt idx="5">
                  <c:v>32.112743917128405</c:v>
                </c:pt>
                <c:pt idx="6">
                  <c:v>27.861524066950828</c:v>
                </c:pt>
                <c:pt idx="7">
                  <c:v>24.929178470254953</c:v>
                </c:pt>
                <c:pt idx="8">
                  <c:v>24.866051740154454</c:v>
                </c:pt>
                <c:pt idx="9">
                  <c:v>21.779713752333542</c:v>
                </c:pt>
                <c:pt idx="10">
                  <c:v>18.271849467690021</c:v>
                </c:pt>
                <c:pt idx="11">
                  <c:v>16.194111232279173</c:v>
                </c:pt>
                <c:pt idx="12">
                  <c:v>13.396619793283943</c:v>
                </c:pt>
                <c:pt idx="13">
                  <c:v>11.480812161156585</c:v>
                </c:pt>
                <c:pt idx="14">
                  <c:v>10.232192050373868</c:v>
                </c:pt>
                <c:pt idx="15">
                  <c:v>8.2233502538071068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2450560"/>
        <c:axId val="2452096"/>
      </c:barChart>
      <c:catAx>
        <c:axId val="24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Western </c:v>
                </c:pt>
                <c:pt idx="4">
                  <c:v>Barwon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0.94070790775358137</c:v>
                </c:pt>
                <c:pt idx="1">
                  <c:v>0.26522757160727461</c:v>
                </c:pt>
                <c:pt idx="2">
                  <c:v>0.30888509739290099</c:v>
                </c:pt>
                <c:pt idx="3">
                  <c:v>0.29336169138984514</c:v>
                </c:pt>
                <c:pt idx="4">
                  <c:v>0.36016955099863857</c:v>
                </c:pt>
                <c:pt idx="5">
                  <c:v>0.23958971353212691</c:v>
                </c:pt>
                <c:pt idx="6">
                  <c:v>0.23855070957009927</c:v>
                </c:pt>
                <c:pt idx="7">
                  <c:v>0.21391800533399491</c:v>
                </c:pt>
                <c:pt idx="8">
                  <c:v>0.31684748415609126</c:v>
                </c:pt>
                <c:pt idx="9">
                  <c:v>0.20487176261901524</c:v>
                </c:pt>
                <c:pt idx="10">
                  <c:v>0.11737089201877934</c:v>
                </c:pt>
                <c:pt idx="11">
                  <c:v>0.26372637263726373</c:v>
                </c:pt>
                <c:pt idx="12">
                  <c:v>0.17477624084621643</c:v>
                </c:pt>
                <c:pt idx="13">
                  <c:v>9.643201542912247E-2</c:v>
                </c:pt>
                <c:pt idx="14">
                  <c:v>0.10837738918259454</c:v>
                </c:pt>
                <c:pt idx="15">
                  <c:v>5.8170878459687124E-2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Western </c:v>
                </c:pt>
                <c:pt idx="4">
                  <c:v>Barwon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0.73941243800076306</c:v>
                </c:pt>
                <c:pt idx="1">
                  <c:v>0.78756989934494326</c:v>
                </c:pt>
                <c:pt idx="2">
                  <c:v>0.35055197935552462</c:v>
                </c:pt>
                <c:pt idx="3">
                  <c:v>0.37943088002810466</c:v>
                </c:pt>
                <c:pt idx="4">
                  <c:v>0.31180631868131869</c:v>
                </c:pt>
                <c:pt idx="5">
                  <c:v>0.2282041736795733</c:v>
                </c:pt>
                <c:pt idx="6">
                  <c:v>0.41242268041237112</c:v>
                </c:pt>
                <c:pt idx="7">
                  <c:v>0.14536079310027317</c:v>
                </c:pt>
                <c:pt idx="8">
                  <c:v>0.20881269610295122</c:v>
                </c:pt>
                <c:pt idx="9">
                  <c:v>0.19353150538834529</c:v>
                </c:pt>
                <c:pt idx="10">
                  <c:v>0.15578336957647304</c:v>
                </c:pt>
                <c:pt idx="11">
                  <c:v>0.27201418125415466</c:v>
                </c:pt>
                <c:pt idx="12">
                  <c:v>0.16621609524662073</c:v>
                </c:pt>
                <c:pt idx="13">
                  <c:v>8.4126782616055176E-2</c:v>
                </c:pt>
                <c:pt idx="14">
                  <c:v>8.7362704792293064E-2</c:v>
                </c:pt>
                <c:pt idx="15">
                  <c:v>0.14142544277280517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Western </c:v>
                </c:pt>
                <c:pt idx="4">
                  <c:v>Barwon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0.7009803921568627</c:v>
                </c:pt>
                <c:pt idx="1">
                  <c:v>0.40760057242804898</c:v>
                </c:pt>
                <c:pt idx="2">
                  <c:v>0.26081018179883764</c:v>
                </c:pt>
                <c:pt idx="3">
                  <c:v>0.31154128973784567</c:v>
                </c:pt>
                <c:pt idx="4">
                  <c:v>0.30456637024842459</c:v>
                </c:pt>
                <c:pt idx="5">
                  <c:v>0.23997985176656833</c:v>
                </c:pt>
                <c:pt idx="6">
                  <c:v>0.38697357030096247</c:v>
                </c:pt>
                <c:pt idx="7">
                  <c:v>0.17567239390443812</c:v>
                </c:pt>
                <c:pt idx="8">
                  <c:v>0.30180779640235056</c:v>
                </c:pt>
                <c:pt idx="9">
                  <c:v>0.17637075591950249</c:v>
                </c:pt>
                <c:pt idx="10">
                  <c:v>0.13250804251333631</c:v>
                </c:pt>
                <c:pt idx="11">
                  <c:v>0.1759895036081347</c:v>
                </c:pt>
                <c:pt idx="12">
                  <c:v>0.13055167412490937</c:v>
                </c:pt>
                <c:pt idx="13">
                  <c:v>6.6059320271225935E-2</c:v>
                </c:pt>
                <c:pt idx="14">
                  <c:v>0.12460720328740632</c:v>
                </c:pt>
                <c:pt idx="15">
                  <c:v>5.179716523508672E-2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Western </c:v>
                </c:pt>
                <c:pt idx="4">
                  <c:v>Barwon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0.75701227147508143</c:v>
                </c:pt>
                <c:pt idx="1">
                  <c:v>0.42612216493214816</c:v>
                </c:pt>
                <c:pt idx="2">
                  <c:v>0.22723893127676284</c:v>
                </c:pt>
                <c:pt idx="3">
                  <c:v>0.33909039529239671</c:v>
                </c:pt>
                <c:pt idx="4">
                  <c:v>0.31018108811369849</c:v>
                </c:pt>
                <c:pt idx="5">
                  <c:v>0.23392875316666345</c:v>
                </c:pt>
                <c:pt idx="6">
                  <c:v>0.35251399465429423</c:v>
                </c:pt>
                <c:pt idx="7">
                  <c:v>0.24575863313680665</c:v>
                </c:pt>
                <c:pt idx="8">
                  <c:v>0.19403798027381128</c:v>
                </c:pt>
                <c:pt idx="9">
                  <c:v>0.17027115808896334</c:v>
                </c:pt>
                <c:pt idx="10">
                  <c:v>7.3503308052283362E-2</c:v>
                </c:pt>
                <c:pt idx="11">
                  <c:v>0.17269076305220882</c:v>
                </c:pt>
                <c:pt idx="12">
                  <c:v>0.14552030190789014</c:v>
                </c:pt>
                <c:pt idx="13">
                  <c:v>9.8008958321953346E-2</c:v>
                </c:pt>
                <c:pt idx="14">
                  <c:v>9.468532720599207E-2</c:v>
                </c:pt>
                <c:pt idx="15">
                  <c:v>6.7559930297178925E-2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Western </c:v>
                </c:pt>
                <c:pt idx="4">
                  <c:v>Barwon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City West </c:v>
                </c:pt>
                <c:pt idx="10">
                  <c:v>North East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0.9174019607843138</c:v>
                </c:pt>
                <c:pt idx="1">
                  <c:v>0.66278996469994955</c:v>
                </c:pt>
                <c:pt idx="2">
                  <c:v>0.28781736119792928</c:v>
                </c:pt>
                <c:pt idx="3">
                  <c:v>0.27133078381592057</c:v>
                </c:pt>
                <c:pt idx="4">
                  <c:v>0.25051534362724126</c:v>
                </c:pt>
                <c:pt idx="5">
                  <c:v>0.23925360680447888</c:v>
                </c:pt>
                <c:pt idx="6">
                  <c:v>0.23134477254588987</c:v>
                </c:pt>
                <c:pt idx="7">
                  <c:v>0.18394969306782452</c:v>
                </c:pt>
                <c:pt idx="8">
                  <c:v>0.17731053335659863</c:v>
                </c:pt>
                <c:pt idx="9">
                  <c:v>0.17422826700488664</c:v>
                </c:pt>
                <c:pt idx="10">
                  <c:v>0.16163745947128677</c:v>
                </c:pt>
                <c:pt idx="11">
                  <c:v>0.12033248081841433</c:v>
                </c:pt>
                <c:pt idx="12">
                  <c:v>0.11601264838525738</c:v>
                </c:pt>
                <c:pt idx="13">
                  <c:v>0.11028410393322816</c:v>
                </c:pt>
                <c:pt idx="14">
                  <c:v>7.8592255058533941E-2</c:v>
                </c:pt>
                <c:pt idx="15">
                  <c:v>5.9252677360520041E-2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4266752"/>
        <c:axId val="144268288"/>
      </c:barChart>
      <c:catAx>
        <c:axId val="1442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Wannon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Goulburn Valley </c:v>
                </c:pt>
                <c:pt idx="13">
                  <c:v>South Gippsland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3.8999999999999998E-3</c:v>
                </c:pt>
                <c:pt idx="1">
                  <c:v>1.18E-2</c:v>
                </c:pt>
                <c:pt idx="2">
                  <c:v>4.7999999999999996E-3</c:v>
                </c:pt>
                <c:pt idx="3">
                  <c:v>7.9000000000000008E-3</c:v>
                </c:pt>
                <c:pt idx="4">
                  <c:v>8.8000000000000005E-3</c:v>
                </c:pt>
                <c:pt idx="5">
                  <c:v>7.6E-3</c:v>
                </c:pt>
                <c:pt idx="6">
                  <c:v>2.8000000000000001E-2</c:v>
                </c:pt>
                <c:pt idx="7">
                  <c:v>1.8E-3</c:v>
                </c:pt>
                <c:pt idx="8">
                  <c:v>0</c:v>
                </c:pt>
                <c:pt idx="9">
                  <c:v>1.1000000000000001E-3</c:v>
                </c:pt>
                <c:pt idx="10">
                  <c:v>2E-3</c:v>
                </c:pt>
                <c:pt idx="11">
                  <c:v>2.9999999999999997E-4</c:v>
                </c:pt>
                <c:pt idx="12">
                  <c:v>2E-3</c:v>
                </c:pt>
                <c:pt idx="13">
                  <c:v>5.9999999999999995E-4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Wannon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Goulburn Valley </c:v>
                </c:pt>
                <c:pt idx="13">
                  <c:v>South Gippsland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5.0500000000000003E-2</c:v>
                </c:pt>
                <c:pt idx="1">
                  <c:v>5.7999999999999996E-3</c:v>
                </c:pt>
                <c:pt idx="2">
                  <c:v>4.8999999999999998E-3</c:v>
                </c:pt>
                <c:pt idx="3">
                  <c:v>1.29E-2</c:v>
                </c:pt>
                <c:pt idx="4">
                  <c:v>7.7999999999999996E-3</c:v>
                </c:pt>
                <c:pt idx="5">
                  <c:v>6.4000000000000003E-3</c:v>
                </c:pt>
                <c:pt idx="6">
                  <c:v>9.4999999999999998E-3</c:v>
                </c:pt>
                <c:pt idx="7">
                  <c:v>4.1000000000000003E-3</c:v>
                </c:pt>
                <c:pt idx="8">
                  <c:v>0</c:v>
                </c:pt>
                <c:pt idx="9">
                  <c:v>8.0000000000000004E-4</c:v>
                </c:pt>
                <c:pt idx="10">
                  <c:v>1E-4</c:v>
                </c:pt>
                <c:pt idx="11">
                  <c:v>4.0000000000000002E-4</c:v>
                </c:pt>
                <c:pt idx="12">
                  <c:v>5.9999999999999995E-4</c:v>
                </c:pt>
                <c:pt idx="13">
                  <c:v>0</c:v>
                </c:pt>
                <c:pt idx="14">
                  <c:v>0</c:v>
                </c:pt>
                <c:pt idx="15">
                  <c:v>6.13E-2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Wannon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Goulburn Valley </c:v>
                </c:pt>
                <c:pt idx="13">
                  <c:v>South Gippsland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2.6700000000000002E-2</c:v>
                </c:pt>
                <c:pt idx="1">
                  <c:v>1.3599999999999999E-2</c:v>
                </c:pt>
                <c:pt idx="2">
                  <c:v>2.8E-3</c:v>
                </c:pt>
                <c:pt idx="3">
                  <c:v>8.2000000000000007E-3</c:v>
                </c:pt>
                <c:pt idx="4">
                  <c:v>5.1000000000000004E-3</c:v>
                </c:pt>
                <c:pt idx="5">
                  <c:v>4.3E-3</c:v>
                </c:pt>
                <c:pt idx="6">
                  <c:v>9.7000000000000003E-3</c:v>
                </c:pt>
                <c:pt idx="7">
                  <c:v>1.6000000000000001E-3</c:v>
                </c:pt>
                <c:pt idx="8">
                  <c:v>1E-4</c:v>
                </c:pt>
                <c:pt idx="9">
                  <c:v>6.9999999999999999E-4</c:v>
                </c:pt>
                <c:pt idx="10">
                  <c:v>2.9999999999999997E-4</c:v>
                </c:pt>
                <c:pt idx="11">
                  <c:v>0</c:v>
                </c:pt>
                <c:pt idx="12">
                  <c:v>1.9E-3</c:v>
                </c:pt>
                <c:pt idx="13">
                  <c:v>1.2999999999999999E-3</c:v>
                </c:pt>
                <c:pt idx="14">
                  <c:v>0</c:v>
                </c:pt>
                <c:pt idx="15">
                  <c:v>2.3E-3</c:v>
                </c:pt>
              </c:numCache>
            </c:numRef>
          </c:val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Wannon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Goulburn Valley </c:v>
                </c:pt>
                <c:pt idx="13">
                  <c:v>South Gippsland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1.5299999999999999E-2</c:v>
                </c:pt>
                <c:pt idx="1">
                  <c:v>2.5999999999999999E-3</c:v>
                </c:pt>
                <c:pt idx="2">
                  <c:v>4.5999999999999999E-3</c:v>
                </c:pt>
                <c:pt idx="3">
                  <c:v>4.1000000000000003E-3</c:v>
                </c:pt>
                <c:pt idx="4">
                  <c:v>8.8999999999999999E-3</c:v>
                </c:pt>
                <c:pt idx="5">
                  <c:v>4.3E-3</c:v>
                </c:pt>
                <c:pt idx="6">
                  <c:v>1.8E-3</c:v>
                </c:pt>
                <c:pt idx="7">
                  <c:v>1.8E-3</c:v>
                </c:pt>
                <c:pt idx="8">
                  <c:v>0</c:v>
                </c:pt>
                <c:pt idx="9">
                  <c:v>1.1000000000000001E-3</c:v>
                </c:pt>
                <c:pt idx="10">
                  <c:v>6.9999999999999999E-4</c:v>
                </c:pt>
                <c:pt idx="11">
                  <c:v>0</c:v>
                </c:pt>
                <c:pt idx="12">
                  <c:v>2.9999999999999997E-4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Wannon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Coliban </c:v>
                </c:pt>
                <c:pt idx="12">
                  <c:v>Goulburn Valley </c:v>
                </c:pt>
                <c:pt idx="13">
                  <c:v>South Gippsland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0.1298</c:v>
                </c:pt>
                <c:pt idx="1">
                  <c:v>2.8899999999999999E-2</c:v>
                </c:pt>
                <c:pt idx="2">
                  <c:v>8.0999999999999996E-3</c:v>
                </c:pt>
                <c:pt idx="3">
                  <c:v>5.5999999999999999E-3</c:v>
                </c:pt>
                <c:pt idx="4">
                  <c:v>2.8E-3</c:v>
                </c:pt>
                <c:pt idx="5">
                  <c:v>2.3999999999999998E-3</c:v>
                </c:pt>
                <c:pt idx="6">
                  <c:v>1.5E-3</c:v>
                </c:pt>
                <c:pt idx="7">
                  <c:v>1.1000000000000001E-3</c:v>
                </c:pt>
                <c:pt idx="8">
                  <c:v>1.1000000000000001E-3</c:v>
                </c:pt>
                <c:pt idx="9">
                  <c:v>1E-3</c:v>
                </c:pt>
                <c:pt idx="10">
                  <c:v>6.9999999999999999E-4</c:v>
                </c:pt>
                <c:pt idx="11">
                  <c:v>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4308096"/>
        <c:axId val="144309632"/>
      </c:barChart>
      <c:catAx>
        <c:axId val="144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09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08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Westernport </c:v>
                </c:pt>
                <c:pt idx="6">
                  <c:v>South East </c:v>
                </c:pt>
                <c:pt idx="7">
                  <c:v>Gippsland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reliability'!$E$73:$E$88</c:f>
              <c:numCache>
                <c:formatCode>_-* #,##0.0_-;\-* #,##0.0_-;_-* "-"??_-;_-@_-</c:formatCode>
                <c:ptCount val="16"/>
                <c:pt idx="0">
                  <c:v>105</c:v>
                </c:pt>
                <c:pt idx="1">
                  <c:v>66.618464052287578</c:v>
                </c:pt>
                <c:pt idx="2">
                  <c:v>121.56211180124224</c:v>
                </c:pt>
                <c:pt idx="3">
                  <c:v>229.28041100430892</c:v>
                </c:pt>
                <c:pt idx="4">
                  <c:v>173.93978494623656</c:v>
                </c:pt>
                <c:pt idx="5">
                  <c:v>185.74716830386379</c:v>
                </c:pt>
                <c:pt idx="6">
                  <c:v>149.69424268674618</c:v>
                </c:pt>
                <c:pt idx="7">
                  <c:v>156.87791547994766</c:v>
                </c:pt>
                <c:pt idx="8">
                  <c:v>185.10872569500242</c:v>
                </c:pt>
                <c:pt idx="9">
                  <c:v>180.73252688172042</c:v>
                </c:pt>
                <c:pt idx="10">
                  <c:v>201.19853785900781</c:v>
                </c:pt>
                <c:pt idx="11">
                  <c:v>160.24275985416523</c:v>
                </c:pt>
                <c:pt idx="12">
                  <c:v>196.38473479948254</c:v>
                </c:pt>
                <c:pt idx="13">
                  <c:v>76.41614906832298</c:v>
                </c:pt>
                <c:pt idx="14">
                  <c:v>120.51127733026468</c:v>
                </c:pt>
                <c:pt idx="15">
                  <c:v>93.712223725755521</c:v>
                </c:pt>
              </c:numCache>
            </c:numRef>
          </c:val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Westernport </c:v>
                </c:pt>
                <c:pt idx="6">
                  <c:v>South East </c:v>
                </c:pt>
                <c:pt idx="7">
                  <c:v>Gippsland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reliability'!$F$73:$F$88</c:f>
              <c:numCache>
                <c:formatCode>_-* #,##0.0_-;\-* #,##0.0_-;_-* "-"??_-;_-@_-</c:formatCode>
                <c:ptCount val="16"/>
                <c:pt idx="0">
                  <c:v>97.142857142857139</c:v>
                </c:pt>
                <c:pt idx="1">
                  <c:v>149.84223264256542</c:v>
                </c:pt>
                <c:pt idx="2">
                  <c:v>122.561708966718</c:v>
                </c:pt>
                <c:pt idx="3">
                  <c:v>176.94003714513133</c:v>
                </c:pt>
                <c:pt idx="4">
                  <c:v>150.25215175927838</c:v>
                </c:pt>
                <c:pt idx="5">
                  <c:v>167.39214556695237</c:v>
                </c:pt>
                <c:pt idx="6">
                  <c:v>175.11552110571535</c:v>
                </c:pt>
                <c:pt idx="7">
                  <c:v>170.87792022792021</c:v>
                </c:pt>
                <c:pt idx="8">
                  <c:v>172.70632204910135</c:v>
                </c:pt>
                <c:pt idx="9">
                  <c:v>111.89125295508275</c:v>
                </c:pt>
                <c:pt idx="10">
                  <c:v>171.99771689497717</c:v>
                </c:pt>
                <c:pt idx="11">
                  <c:v>102.01919933700131</c:v>
                </c:pt>
                <c:pt idx="12">
                  <c:v>120.18589454709328</c:v>
                </c:pt>
                <c:pt idx="13">
                  <c:v>99.16583416583417</c:v>
                </c:pt>
                <c:pt idx="14">
                  <c:v>85.031876332622602</c:v>
                </c:pt>
                <c:pt idx="15">
                  <c:v>72.533291058972736</c:v>
                </c:pt>
              </c:numCache>
            </c:numRef>
          </c:val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Westernport </c:v>
                </c:pt>
                <c:pt idx="6">
                  <c:v>South East </c:v>
                </c:pt>
                <c:pt idx="7">
                  <c:v>Gippsland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reliability'!$G$73:$G$88</c:f>
              <c:numCache>
                <c:formatCode>_-* #,##0.0_-;\-* #,##0.0_-;_-* "-"??_-;_-@_-</c:formatCode>
                <c:ptCount val="16"/>
                <c:pt idx="0">
                  <c:v>102.41379310344827</c:v>
                </c:pt>
                <c:pt idx="1">
                  <c:v>209.60478043357421</c:v>
                </c:pt>
                <c:pt idx="2">
                  <c:v>117.1668791374321</c:v>
                </c:pt>
                <c:pt idx="3">
                  <c:v>160.70496894409939</c:v>
                </c:pt>
                <c:pt idx="4">
                  <c:v>159.01457153642883</c:v>
                </c:pt>
                <c:pt idx="5">
                  <c:v>148.46044863167339</c:v>
                </c:pt>
                <c:pt idx="6">
                  <c:v>143.52938816449347</c:v>
                </c:pt>
                <c:pt idx="7">
                  <c:v>191.36251530523</c:v>
                </c:pt>
                <c:pt idx="8">
                  <c:v>173.49617853867318</c:v>
                </c:pt>
                <c:pt idx="9">
                  <c:v>134.4809348093481</c:v>
                </c:pt>
                <c:pt idx="10">
                  <c:v>198.52103994490358</c:v>
                </c:pt>
                <c:pt idx="11">
                  <c:v>110.41483880785201</c:v>
                </c:pt>
                <c:pt idx="12">
                  <c:v>145.16594911937378</c:v>
                </c:pt>
                <c:pt idx="13">
                  <c:v>112.40359534719775</c:v>
                </c:pt>
                <c:pt idx="14">
                  <c:v>77.425651105651113</c:v>
                </c:pt>
                <c:pt idx="15">
                  <c:v>78.902004454342986</c:v>
                </c:pt>
              </c:numCache>
            </c:numRef>
          </c:val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Westernport </c:v>
                </c:pt>
                <c:pt idx="6">
                  <c:v>South East </c:v>
                </c:pt>
                <c:pt idx="7">
                  <c:v>Gippsland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reliability'!$H$73:$H$88</c:f>
              <c:numCache>
                <c:formatCode>_-* #,##0.0_-;\-* #,##0.0_-;_-* "-"??_-;_-@_-</c:formatCode>
                <c:ptCount val="16"/>
                <c:pt idx="0">
                  <c:v>108.78378378378379</c:v>
                </c:pt>
                <c:pt idx="1">
                  <c:v>190.26540145985402</c:v>
                </c:pt>
                <c:pt idx="2">
                  <c:v>128.54751089274126</c:v>
                </c:pt>
                <c:pt idx="3">
                  <c:v>195.7299317517062</c:v>
                </c:pt>
                <c:pt idx="4">
                  <c:v>163.38820904117478</c:v>
                </c:pt>
                <c:pt idx="5">
                  <c:v>147.66903500321126</c:v>
                </c:pt>
                <c:pt idx="6">
                  <c:v>153.01865926730204</c:v>
                </c:pt>
                <c:pt idx="7">
                  <c:v>156.65969615728329</c:v>
                </c:pt>
                <c:pt idx="8">
                  <c:v>128.97023975466965</c:v>
                </c:pt>
                <c:pt idx="9">
                  <c:v>143.00052029136316</c:v>
                </c:pt>
                <c:pt idx="10">
                  <c:v>145.49271137026238</c:v>
                </c:pt>
                <c:pt idx="11">
                  <c:v>151.64567940893031</c:v>
                </c:pt>
                <c:pt idx="12">
                  <c:v>122.65765391014975</c:v>
                </c:pt>
                <c:pt idx="13">
                  <c:v>93.747527084314655</c:v>
                </c:pt>
                <c:pt idx="14">
                  <c:v>87.534602076124571</c:v>
                </c:pt>
                <c:pt idx="15">
                  <c:v>80.459548706659334</c:v>
                </c:pt>
              </c:numCache>
            </c:numRef>
          </c:val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City West </c:v>
                </c:pt>
                <c:pt idx="3">
                  <c:v>South Gippsland </c:v>
                </c:pt>
                <c:pt idx="4">
                  <c:v>Western </c:v>
                </c:pt>
                <c:pt idx="5">
                  <c:v>Westernport </c:v>
                </c:pt>
                <c:pt idx="6">
                  <c:v>South East </c:v>
                </c:pt>
                <c:pt idx="7">
                  <c:v>Gippsland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Yarra Valley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reliability'!$I$73:$I$88</c:f>
              <c:numCache>
                <c:formatCode>_-* #,##0.0_-;\-* #,##0.0_-;_-* "-"??_-;_-@_-</c:formatCode>
                <c:ptCount val="16"/>
                <c:pt idx="0">
                  <c:v>360</c:v>
                </c:pt>
                <c:pt idx="1">
                  <c:v>275.82153294993873</c:v>
                </c:pt>
                <c:pt idx="2">
                  <c:v>176.25961148501003</c:v>
                </c:pt>
                <c:pt idx="3">
                  <c:v>170.94564136559495</c:v>
                </c:pt>
                <c:pt idx="4">
                  <c:v>165.68291944276197</c:v>
                </c:pt>
                <c:pt idx="5">
                  <c:v>163.48685914830494</c:v>
                </c:pt>
                <c:pt idx="6">
                  <c:v>148.06407760690416</c:v>
                </c:pt>
                <c:pt idx="7">
                  <c:v>141.97741159044622</c:v>
                </c:pt>
                <c:pt idx="8">
                  <c:v>139.37280821543672</c:v>
                </c:pt>
                <c:pt idx="9">
                  <c:v>117.03016241299304</c:v>
                </c:pt>
                <c:pt idx="10">
                  <c:v>115.77489177489177</c:v>
                </c:pt>
                <c:pt idx="11">
                  <c:v>113.37455919395465</c:v>
                </c:pt>
                <c:pt idx="12">
                  <c:v>111.37658227848101</c:v>
                </c:pt>
                <c:pt idx="13">
                  <c:v>110.44897959183673</c:v>
                </c:pt>
                <c:pt idx="14">
                  <c:v>98.461293128443032</c:v>
                </c:pt>
                <c:pt idx="15">
                  <c:v>82.855546357615893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4374016"/>
        <c:axId val="144379904"/>
      </c:barChart>
      <c:catAx>
        <c:axId val="1443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799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Western </c:v>
                </c:pt>
                <c:pt idx="1">
                  <c:v>City West </c:v>
                </c:pt>
                <c:pt idx="2">
                  <c:v>North East </c:v>
                </c:pt>
                <c:pt idx="3">
                  <c:v>Coliban </c:v>
                </c:pt>
                <c:pt idx="4">
                  <c:v>Yarra Valley </c:v>
                </c:pt>
                <c:pt idx="5">
                  <c:v>GWMWater</c:v>
                </c:pt>
                <c:pt idx="6">
                  <c:v>Westernport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129.1770031688547</c:v>
                </c:pt>
                <c:pt idx="1">
                  <c:v>120.66092820945946</c:v>
                </c:pt>
                <c:pt idx="2">
                  <c:v>87.302319520458695</c:v>
                </c:pt>
                <c:pt idx="3">
                  <c:v>113.90383463151588</c:v>
                </c:pt>
                <c:pt idx="4">
                  <c:v>108.13946671709532</c:v>
                </c:pt>
                <c:pt idx="5">
                  <c:v>64.525339288781993</c:v>
                </c:pt>
                <c:pt idx="6">
                  <c:v>123.64001712084463</c:v>
                </c:pt>
                <c:pt idx="7">
                  <c:v>142.23362974939369</c:v>
                </c:pt>
                <c:pt idx="8">
                  <c:v>107.17771069431384</c:v>
                </c:pt>
                <c:pt idx="9">
                  <c:v>128.32075705864102</c:v>
                </c:pt>
                <c:pt idx="10">
                  <c:v>110.79184857423796</c:v>
                </c:pt>
                <c:pt idx="11">
                  <c:v>70.833082706766916</c:v>
                </c:pt>
                <c:pt idx="12">
                  <c:v>117.97773536895674</c:v>
                </c:pt>
                <c:pt idx="13">
                  <c:v>86.425884811283794</c:v>
                </c:pt>
                <c:pt idx="14">
                  <c:v>88.999580505490883</c:v>
                </c:pt>
                <c:pt idx="15">
                  <c:v>50.531510361033966</c:v>
                </c:pt>
              </c:numCache>
            </c:numRef>
          </c:val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Western </c:v>
                </c:pt>
                <c:pt idx="1">
                  <c:v>City West </c:v>
                </c:pt>
                <c:pt idx="2">
                  <c:v>North East </c:v>
                </c:pt>
                <c:pt idx="3">
                  <c:v>Coliban </c:v>
                </c:pt>
                <c:pt idx="4">
                  <c:v>Yarra Valley </c:v>
                </c:pt>
                <c:pt idx="5">
                  <c:v>GWMWater</c:v>
                </c:pt>
                <c:pt idx="6">
                  <c:v>Westernport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76.933173212771976</c:v>
                </c:pt>
                <c:pt idx="1">
                  <c:v>115.42044328634015</c:v>
                </c:pt>
                <c:pt idx="2">
                  <c:v>101.7147360963514</c:v>
                </c:pt>
                <c:pt idx="3">
                  <c:v>170.17294137871755</c:v>
                </c:pt>
                <c:pt idx="4">
                  <c:v>99.399138855225132</c:v>
                </c:pt>
                <c:pt idx="5">
                  <c:v>74.634120647593704</c:v>
                </c:pt>
                <c:pt idx="6">
                  <c:v>92.306865440035466</c:v>
                </c:pt>
                <c:pt idx="7">
                  <c:v>103.81221547799697</c:v>
                </c:pt>
                <c:pt idx="8">
                  <c:v>93.128382795136616</c:v>
                </c:pt>
                <c:pt idx="9">
                  <c:v>100.01783155548479</c:v>
                </c:pt>
                <c:pt idx="10">
                  <c:v>100.93346673336669</c:v>
                </c:pt>
                <c:pt idx="11">
                  <c:v>75.751176470588234</c:v>
                </c:pt>
                <c:pt idx="12">
                  <c:v>138.58317580340264</c:v>
                </c:pt>
                <c:pt idx="13">
                  <c:v>74.435168738898753</c:v>
                </c:pt>
                <c:pt idx="14">
                  <c:v>91.018514069382263</c:v>
                </c:pt>
                <c:pt idx="15">
                  <c:v>43.075023741690408</c:v>
                </c:pt>
              </c:numCache>
            </c:numRef>
          </c:val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Western </c:v>
                </c:pt>
                <c:pt idx="1">
                  <c:v>City West </c:v>
                </c:pt>
                <c:pt idx="2">
                  <c:v>North East </c:v>
                </c:pt>
                <c:pt idx="3">
                  <c:v>Coliban </c:v>
                </c:pt>
                <c:pt idx="4">
                  <c:v>Yarra Valley </c:v>
                </c:pt>
                <c:pt idx="5">
                  <c:v>GWMWater</c:v>
                </c:pt>
                <c:pt idx="6">
                  <c:v>Westernport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95.26804745626383</c:v>
                </c:pt>
                <c:pt idx="1">
                  <c:v>112.05962847585197</c:v>
                </c:pt>
                <c:pt idx="2">
                  <c:v>104.65691929353902</c:v>
                </c:pt>
                <c:pt idx="3">
                  <c:v>114.25456863578411</c:v>
                </c:pt>
                <c:pt idx="4">
                  <c:v>103.21583505429352</c:v>
                </c:pt>
                <c:pt idx="5">
                  <c:v>84.649745091658531</c:v>
                </c:pt>
                <c:pt idx="6">
                  <c:v>103.3732115325316</c:v>
                </c:pt>
                <c:pt idx="7">
                  <c:v>68.773638197713524</c:v>
                </c:pt>
                <c:pt idx="8">
                  <c:v>88.29868806521462</c:v>
                </c:pt>
                <c:pt idx="9">
                  <c:v>112.94674295774648</c:v>
                </c:pt>
                <c:pt idx="10">
                  <c:v>91.206099706744865</c:v>
                </c:pt>
                <c:pt idx="11">
                  <c:v>63.932607215793055</c:v>
                </c:pt>
                <c:pt idx="12">
                  <c:v>160.02937324602433</c:v>
                </c:pt>
                <c:pt idx="13">
                  <c:v>88.893371428571427</c:v>
                </c:pt>
                <c:pt idx="14">
                  <c:v>89.340474406991262</c:v>
                </c:pt>
                <c:pt idx="15">
                  <c:v>56.741671372106154</c:v>
                </c:pt>
              </c:numCache>
            </c:numRef>
          </c:val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Western </c:v>
                </c:pt>
                <c:pt idx="1">
                  <c:v>City West </c:v>
                </c:pt>
                <c:pt idx="2">
                  <c:v>North East </c:v>
                </c:pt>
                <c:pt idx="3">
                  <c:v>Coliban </c:v>
                </c:pt>
                <c:pt idx="4">
                  <c:v>Yarra Valley </c:v>
                </c:pt>
                <c:pt idx="5">
                  <c:v>GWMWater</c:v>
                </c:pt>
                <c:pt idx="6">
                  <c:v>Westernport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92.791147994467494</c:v>
                </c:pt>
                <c:pt idx="1">
                  <c:v>119.53529274732101</c:v>
                </c:pt>
                <c:pt idx="2">
                  <c:v>107.69694533762058</c:v>
                </c:pt>
                <c:pt idx="3">
                  <c:v>118.42549019607843</c:v>
                </c:pt>
                <c:pt idx="4">
                  <c:v>122.49733890831482</c:v>
                </c:pt>
                <c:pt idx="5">
                  <c:v>105.70724666533944</c:v>
                </c:pt>
                <c:pt idx="6">
                  <c:v>80.191023366876976</c:v>
                </c:pt>
                <c:pt idx="7">
                  <c:v>109.24615732368898</c:v>
                </c:pt>
                <c:pt idx="8">
                  <c:v>99.548957364128952</c:v>
                </c:pt>
                <c:pt idx="9">
                  <c:v>107.54189494038027</c:v>
                </c:pt>
                <c:pt idx="10">
                  <c:v>104.89647274393037</c:v>
                </c:pt>
                <c:pt idx="11">
                  <c:v>71.47711598746082</c:v>
                </c:pt>
                <c:pt idx="12">
                  <c:v>95.592895476616405</c:v>
                </c:pt>
                <c:pt idx="13">
                  <c:v>76.234510941207489</c:v>
                </c:pt>
                <c:pt idx="14">
                  <c:v>81.268846747094145</c:v>
                </c:pt>
                <c:pt idx="15">
                  <c:v>54.130511463844798</c:v>
                </c:pt>
              </c:numCache>
            </c:numRef>
          </c:val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Western </c:v>
                </c:pt>
                <c:pt idx="1">
                  <c:v>City West </c:v>
                </c:pt>
                <c:pt idx="2">
                  <c:v>North East </c:v>
                </c:pt>
                <c:pt idx="3">
                  <c:v>Coliban </c:v>
                </c:pt>
                <c:pt idx="4">
                  <c:v>Yarra Valley </c:v>
                </c:pt>
                <c:pt idx="5">
                  <c:v>GWMWater</c:v>
                </c:pt>
                <c:pt idx="6">
                  <c:v>Westernport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214.68495702005731</c:v>
                </c:pt>
                <c:pt idx="1">
                  <c:v>175.43368886690845</c:v>
                </c:pt>
                <c:pt idx="2">
                  <c:v>156.07526192003422</c:v>
                </c:pt>
                <c:pt idx="3">
                  <c:v>131.9634206019085</c:v>
                </c:pt>
                <c:pt idx="4">
                  <c:v>118.15114397446847</c:v>
                </c:pt>
                <c:pt idx="5">
                  <c:v>112.33678756476684</c:v>
                </c:pt>
                <c:pt idx="6">
                  <c:v>109.34648665856342</c:v>
                </c:pt>
                <c:pt idx="7">
                  <c:v>107.34056355159133</c:v>
                </c:pt>
                <c:pt idx="8">
                  <c:v>101.09159742366882</c:v>
                </c:pt>
                <c:pt idx="9">
                  <c:v>98.157817109144545</c:v>
                </c:pt>
                <c:pt idx="10">
                  <c:v>93.540540540540547</c:v>
                </c:pt>
                <c:pt idx="11">
                  <c:v>91.991019884541373</c:v>
                </c:pt>
                <c:pt idx="12">
                  <c:v>91.365206662553973</c:v>
                </c:pt>
                <c:pt idx="13">
                  <c:v>87.374797585750031</c:v>
                </c:pt>
                <c:pt idx="14">
                  <c:v>83.12229760535682</c:v>
                </c:pt>
                <c:pt idx="15">
                  <c:v>57.17735444056882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4435840"/>
        <c:axId val="147853696"/>
      </c:barChart>
      <c:catAx>
        <c:axId val="1444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5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53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435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Western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Gippsland </c:v>
                </c:pt>
                <c:pt idx="10">
                  <c:v>Coliban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146.7702518147363</c:v>
                </c:pt>
                <c:pt idx="1">
                  <c:v>17.278249991981269</c:v>
                </c:pt>
                <c:pt idx="2">
                  <c:v>43.898271480326599</c:v>
                </c:pt>
                <c:pt idx="3">
                  <c:v>36.544401982147399</c:v>
                </c:pt>
                <c:pt idx="4">
                  <c:v>45.599625721266314</c:v>
                </c:pt>
                <c:pt idx="5">
                  <c:v>24.767691393424737</c:v>
                </c:pt>
                <c:pt idx="6">
                  <c:v>55.619169929961963</c:v>
                </c:pt>
                <c:pt idx="7">
                  <c:v>23.992721811121694</c:v>
                </c:pt>
                <c:pt idx="8">
                  <c:v>11.461874986841828</c:v>
                </c:pt>
                <c:pt idx="9">
                  <c:v>41.428391670630845</c:v>
                </c:pt>
                <c:pt idx="10">
                  <c:v>10.980900703809786</c:v>
                </c:pt>
                <c:pt idx="11">
                  <c:v>13.778391118278236</c:v>
                </c:pt>
                <c:pt idx="12">
                  <c:v>40.51930693069307</c:v>
                </c:pt>
                <c:pt idx="13">
                  <c:v>19.405399150167256</c:v>
                </c:pt>
                <c:pt idx="14">
                  <c:v>15.862921137422967</c:v>
                </c:pt>
                <c:pt idx="15">
                  <c:v>7.2782108303249098</c:v>
                </c:pt>
              </c:numCache>
            </c:numRef>
          </c:val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Western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Gippsland </c:v>
                </c:pt>
                <c:pt idx="10">
                  <c:v>Coliban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102.23363665267708</c:v>
                </c:pt>
                <c:pt idx="1">
                  <c:v>74.66713532513181</c:v>
                </c:pt>
                <c:pt idx="2">
                  <c:v>47.89469523976814</c:v>
                </c:pt>
                <c:pt idx="3">
                  <c:v>35.153236140849998</c:v>
                </c:pt>
                <c:pt idx="4">
                  <c:v>64.606752577319583</c:v>
                </c:pt>
                <c:pt idx="5">
                  <c:v>22.866482656844873</c:v>
                </c:pt>
                <c:pt idx="6">
                  <c:v>45.489773351648353</c:v>
                </c:pt>
                <c:pt idx="7">
                  <c:v>23.359442666164565</c:v>
                </c:pt>
                <c:pt idx="8">
                  <c:v>15.197291084187636</c:v>
                </c:pt>
                <c:pt idx="9">
                  <c:v>25.805208191229745</c:v>
                </c:pt>
                <c:pt idx="10">
                  <c:v>14.164670700915464</c:v>
                </c:pt>
                <c:pt idx="11">
                  <c:v>7.6872717227832172</c:v>
                </c:pt>
                <c:pt idx="12">
                  <c:v>29.344648792377576</c:v>
                </c:pt>
                <c:pt idx="13">
                  <c:v>16.578766448840749</c:v>
                </c:pt>
                <c:pt idx="14">
                  <c:v>9.121740197582378</c:v>
                </c:pt>
                <c:pt idx="15">
                  <c:v>20.943177490001904</c:v>
                </c:pt>
              </c:numCache>
            </c:numRef>
          </c:val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Western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Gippsland </c:v>
                </c:pt>
                <c:pt idx="10">
                  <c:v>Coliban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91.656530854766146</c:v>
                </c:pt>
                <c:pt idx="1">
                  <c:v>48.800890443631744</c:v>
                </c:pt>
                <c:pt idx="2">
                  <c:v>44.118473929921166</c:v>
                </c:pt>
                <c:pt idx="3">
                  <c:v>27.360155865572594</c:v>
                </c:pt>
                <c:pt idx="4">
                  <c:v>62.0046850333554</c:v>
                </c:pt>
                <c:pt idx="5">
                  <c:v>20.07508229846653</c:v>
                </c:pt>
                <c:pt idx="6">
                  <c:v>43.815159161752604</c:v>
                </c:pt>
                <c:pt idx="7">
                  <c:v>23.726752988019705</c:v>
                </c:pt>
                <c:pt idx="8">
                  <c:v>12.739577309931995</c:v>
                </c:pt>
                <c:pt idx="9">
                  <c:v>44.347922305127327</c:v>
                </c:pt>
                <c:pt idx="10">
                  <c:v>7.5380562142074679</c:v>
                </c:pt>
                <c:pt idx="11">
                  <c:v>11.478173759941715</c:v>
                </c:pt>
                <c:pt idx="12">
                  <c:v>20.328712005248196</c:v>
                </c:pt>
                <c:pt idx="13">
                  <c:v>14.718131489113325</c:v>
                </c:pt>
                <c:pt idx="14">
                  <c:v>9.3767373700749328</c:v>
                </c:pt>
                <c:pt idx="15">
                  <c:v>5.9532567457782193</c:v>
                </c:pt>
              </c:numCache>
            </c:numRef>
          </c:val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Western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Gippsland </c:v>
                </c:pt>
                <c:pt idx="10">
                  <c:v>Coliban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87.017450538442233</c:v>
                </c:pt>
                <c:pt idx="1">
                  <c:v>54.20535855502483</c:v>
                </c:pt>
                <c:pt idx="2">
                  <c:v>47.767229628644571</c:v>
                </c:pt>
                <c:pt idx="3">
                  <c:v>28.784710833974707</c:v>
                </c:pt>
                <c:pt idx="4">
                  <c:v>49.23677442130213</c:v>
                </c:pt>
                <c:pt idx="5">
                  <c:v>20.806382547474215</c:v>
                </c:pt>
                <c:pt idx="6">
                  <c:v>36.453981693061593</c:v>
                </c:pt>
                <c:pt idx="7">
                  <c:v>21.464961092330416</c:v>
                </c:pt>
                <c:pt idx="8">
                  <c:v>7.4459415846377279</c:v>
                </c:pt>
                <c:pt idx="9">
                  <c:v>21.416546444869716</c:v>
                </c:pt>
                <c:pt idx="10">
                  <c:v>11.601887256240781</c:v>
                </c:pt>
                <c:pt idx="11">
                  <c:v>16.181145469859221</c:v>
                </c:pt>
                <c:pt idx="12">
                  <c:v>17.656648097767413</c:v>
                </c:pt>
                <c:pt idx="13">
                  <c:v>15.137867775525894</c:v>
                </c:pt>
                <c:pt idx="14">
                  <c:v>11.311987108710571</c:v>
                </c:pt>
                <c:pt idx="15">
                  <c:v>7.7425940752602074</c:v>
                </c:pt>
              </c:numCache>
            </c:numRef>
          </c:val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Western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North East </c:v>
                </c:pt>
                <c:pt idx="9">
                  <c:v>Gippsland </c:v>
                </c:pt>
                <c:pt idx="10">
                  <c:v>Coliban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Central Highlands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130.87811580882357</c:v>
                </c:pt>
                <c:pt idx="1">
                  <c:v>129.11034417549169</c:v>
                </c:pt>
                <c:pt idx="2">
                  <c:v>50.45081466722371</c:v>
                </c:pt>
                <c:pt idx="3">
                  <c:v>33.715657633890643</c:v>
                </c:pt>
                <c:pt idx="4">
                  <c:v>33.112829209896248</c:v>
                </c:pt>
                <c:pt idx="5">
                  <c:v>30.608007178179413</c:v>
                </c:pt>
                <c:pt idx="6">
                  <c:v>29.867890526752493</c:v>
                </c:pt>
                <c:pt idx="7">
                  <c:v>22.581155792420329</c:v>
                </c:pt>
                <c:pt idx="8">
                  <c:v>21.274978616752531</c:v>
                </c:pt>
                <c:pt idx="9">
                  <c:v>19.780681091141744</c:v>
                </c:pt>
                <c:pt idx="10">
                  <c:v>14.568841605652414</c:v>
                </c:pt>
                <c:pt idx="11">
                  <c:v>12.375475370564455</c:v>
                </c:pt>
                <c:pt idx="12">
                  <c:v>12.113981244671782</c:v>
                </c:pt>
                <c:pt idx="13">
                  <c:v>11.9495101342595</c:v>
                </c:pt>
                <c:pt idx="14">
                  <c:v>8.4973260465048135</c:v>
                </c:pt>
                <c:pt idx="15">
                  <c:v>5.7827245943038861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7901440"/>
        <c:axId val="147911424"/>
      </c:barChart>
      <c:catAx>
        <c:axId val="1479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11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01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Barwon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51.251158480074146</c:v>
                </c:pt>
                <c:pt idx="1">
                  <c:v>52.272495148605856</c:v>
                </c:pt>
                <c:pt idx="2">
                  <c:v>52.205258693808311</c:v>
                </c:pt>
                <c:pt idx="3">
                  <c:v>31.336058519793458</c:v>
                </c:pt>
                <c:pt idx="4">
                  <c:v>43.560993253550137</c:v>
                </c:pt>
                <c:pt idx="5">
                  <c:v>41.726618705035975</c:v>
                </c:pt>
                <c:pt idx="6">
                  <c:v>26.694139194139193</c:v>
                </c:pt>
                <c:pt idx="7">
                  <c:v>45.053003533568905</c:v>
                </c:pt>
                <c:pt idx="8">
                  <c:v>33.568053954412669</c:v>
                </c:pt>
                <c:pt idx="9">
                  <c:v>23.397836207036381</c:v>
                </c:pt>
                <c:pt idx="10">
                  <c:v>28.151885050222962</c:v>
                </c:pt>
                <c:pt idx="11">
                  <c:v>21.286900782712166</c:v>
                </c:pt>
                <c:pt idx="12">
                  <c:v>29.378808234985872</c:v>
                </c:pt>
                <c:pt idx="13">
                  <c:v>7.9044535640423161</c:v>
                </c:pt>
                <c:pt idx="14">
                  <c:v>18.798983266257149</c:v>
                </c:pt>
                <c:pt idx="15">
                  <c:v>12.67980820458178</c:v>
                </c:pt>
              </c:numCache>
            </c:numRef>
          </c:val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Barwon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60.303160433817283</c:v>
                </c:pt>
                <c:pt idx="1">
                  <c:v>50.548954562612394</c:v>
                </c:pt>
                <c:pt idx="2">
                  <c:v>39.928528986637112</c:v>
                </c:pt>
                <c:pt idx="3">
                  <c:v>30.778201865988127</c:v>
                </c:pt>
                <c:pt idx="4">
                  <c:v>31.030117919572803</c:v>
                </c:pt>
                <c:pt idx="5">
                  <c:v>47.782546494992843</c:v>
                </c:pt>
                <c:pt idx="6">
                  <c:v>28.591397166274856</c:v>
                </c:pt>
                <c:pt idx="7">
                  <c:v>30.000882378893497</c:v>
                </c:pt>
                <c:pt idx="8">
                  <c:v>25.238549618320612</c:v>
                </c:pt>
                <c:pt idx="9">
                  <c:v>22.804326767839846</c:v>
                </c:pt>
                <c:pt idx="10">
                  <c:v>16.673350077035099</c:v>
                </c:pt>
                <c:pt idx="11">
                  <c:v>13.285087489293268</c:v>
                </c:pt>
                <c:pt idx="12">
                  <c:v>27.504150525733262</c:v>
                </c:pt>
                <c:pt idx="13">
                  <c:v>7.5431034482758621</c:v>
                </c:pt>
                <c:pt idx="14">
                  <c:v>13.336409468656033</c:v>
                </c:pt>
                <c:pt idx="15">
                  <c:v>10.521192231746793</c:v>
                </c:pt>
              </c:numCache>
            </c:numRef>
          </c:val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Barwon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55.396277758880409</c:v>
                </c:pt>
                <c:pt idx="1">
                  <c:v>46.246306405569186</c:v>
                </c:pt>
                <c:pt idx="2">
                  <c:v>37.070805445616358</c:v>
                </c:pt>
                <c:pt idx="3">
                  <c:v>32.240266500104106</c:v>
                </c:pt>
                <c:pt idx="4">
                  <c:v>29.050368029214102</c:v>
                </c:pt>
                <c:pt idx="5">
                  <c:v>39.914772727272727</c:v>
                </c:pt>
                <c:pt idx="6">
                  <c:v>26.126126126126124</c:v>
                </c:pt>
                <c:pt idx="7">
                  <c:v>35.413706416001752</c:v>
                </c:pt>
                <c:pt idx="8">
                  <c:v>25.083361797564919</c:v>
                </c:pt>
                <c:pt idx="9">
                  <c:v>20.671525869279485</c:v>
                </c:pt>
                <c:pt idx="10">
                  <c:v>13.628239499553175</c:v>
                </c:pt>
                <c:pt idx="11">
                  <c:v>12.492803684513529</c:v>
                </c:pt>
                <c:pt idx="12">
                  <c:v>22.649807586586039</c:v>
                </c:pt>
                <c:pt idx="13">
                  <c:v>17.24858315209822</c:v>
                </c:pt>
                <c:pt idx="14">
                  <c:v>12.214137214137216</c:v>
                </c:pt>
                <c:pt idx="15">
                  <c:v>9.725455183189311</c:v>
                </c:pt>
              </c:numCache>
            </c:numRef>
          </c:val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Barwon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55.537617048756857</c:v>
                </c:pt>
                <c:pt idx="1">
                  <c:v>48.454095416228704</c:v>
                </c:pt>
                <c:pt idx="2">
                  <c:v>40.147958284995838</c:v>
                </c:pt>
                <c:pt idx="3">
                  <c:v>33.469558152717774</c:v>
                </c:pt>
                <c:pt idx="4">
                  <c:v>33.47200656256409</c:v>
                </c:pt>
                <c:pt idx="5">
                  <c:v>40.851063829787229</c:v>
                </c:pt>
                <c:pt idx="6">
                  <c:v>29.05209711445632</c:v>
                </c:pt>
                <c:pt idx="7">
                  <c:v>32.047800108636608</c:v>
                </c:pt>
                <c:pt idx="8">
                  <c:v>24.515801163206532</c:v>
                </c:pt>
                <c:pt idx="9">
                  <c:v>18.787158145065401</c:v>
                </c:pt>
                <c:pt idx="10">
                  <c:v>21.974607120660568</c:v>
                </c:pt>
                <c:pt idx="11">
                  <c:v>8.7127069502955727</c:v>
                </c:pt>
                <c:pt idx="12">
                  <c:v>19.937558196855999</c:v>
                </c:pt>
                <c:pt idx="13">
                  <c:v>12.899786780383796</c:v>
                </c:pt>
                <c:pt idx="14">
                  <c:v>13.258541560428352</c:v>
                </c:pt>
                <c:pt idx="15">
                  <c:v>11.122448979591837</c:v>
                </c:pt>
              </c:numCache>
            </c:numRef>
          </c:val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Barwon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55.407523510971792</c:v>
                </c:pt>
                <c:pt idx="1">
                  <c:v>47.371817435175409</c:v>
                </c:pt>
                <c:pt idx="2">
                  <c:v>42.166535122336228</c:v>
                </c:pt>
                <c:pt idx="3">
                  <c:v>32.666123904394865</c:v>
                </c:pt>
                <c:pt idx="4">
                  <c:v>30.980486629727778</c:v>
                </c:pt>
                <c:pt idx="5">
                  <c:v>29.461756373937675</c:v>
                </c:pt>
                <c:pt idx="6">
                  <c:v>28.789424655103581</c:v>
                </c:pt>
                <c:pt idx="7">
                  <c:v>28.589250441833869</c:v>
                </c:pt>
                <c:pt idx="8">
                  <c:v>22.942451511199106</c:v>
                </c:pt>
                <c:pt idx="9">
                  <c:v>18.221172766627312</c:v>
                </c:pt>
                <c:pt idx="10">
                  <c:v>16.470846601515319</c:v>
                </c:pt>
                <c:pt idx="11">
                  <c:v>13.067828251400124</c:v>
                </c:pt>
                <c:pt idx="12">
                  <c:v>12.92257360959651</c:v>
                </c:pt>
                <c:pt idx="13">
                  <c:v>12.75645795684065</c:v>
                </c:pt>
                <c:pt idx="14">
                  <c:v>12.28026739291904</c:v>
                </c:pt>
                <c:pt idx="15">
                  <c:v>9.2893401015228427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7959168"/>
        <c:axId val="147969152"/>
      </c:barChart>
      <c:catAx>
        <c:axId val="1479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5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GWMWater</c:v>
                </c:pt>
                <c:pt idx="10">
                  <c:v>Lower Murray </c:v>
                </c:pt>
                <c:pt idx="11">
                  <c:v>Wannon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33.838292682926834</c:v>
                </c:pt>
                <c:pt idx="1">
                  <c:v>53.727272727272727</c:v>
                </c:pt>
                <c:pt idx="2">
                  <c:v>32.932614555256066</c:v>
                </c:pt>
                <c:pt idx="3">
                  <c:v>21.211715976331359</c:v>
                </c:pt>
                <c:pt idx="4">
                  <c:v>25.314720812182742</c:v>
                </c:pt>
                <c:pt idx="5">
                  <c:v>25.75531914893617</c:v>
                </c:pt>
                <c:pt idx="6">
                  <c:v>29.485148514851485</c:v>
                </c:pt>
                <c:pt idx="7">
                  <c:v>15.402877697841726</c:v>
                </c:pt>
                <c:pt idx="8">
                  <c:v>17</c:v>
                </c:pt>
                <c:pt idx="9">
                  <c:v>20.732142857142858</c:v>
                </c:pt>
                <c:pt idx="10">
                  <c:v>14.761904761904763</c:v>
                </c:pt>
                <c:pt idx="11">
                  <c:v>25.05263157894737</c:v>
                </c:pt>
                <c:pt idx="12">
                  <c:v>0</c:v>
                </c:pt>
                <c:pt idx="13">
                  <c:v>16.600000000000001</c:v>
                </c:pt>
                <c:pt idx="14">
                  <c:v>0</c:v>
                </c:pt>
                <c:pt idx="15">
                  <c:v>34</c:v>
                </c:pt>
              </c:numCache>
            </c:numRef>
          </c:val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GWMWater</c:v>
                </c:pt>
                <c:pt idx="10">
                  <c:v>Lower Murray </c:v>
                </c:pt>
                <c:pt idx="11">
                  <c:v>Wannon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31.895897435897439</c:v>
                </c:pt>
                <c:pt idx="1">
                  <c:v>37.541666666666664</c:v>
                </c:pt>
                <c:pt idx="2">
                  <c:v>35.415716096324459</c:v>
                </c:pt>
                <c:pt idx="3">
                  <c:v>21.111297935103245</c:v>
                </c:pt>
                <c:pt idx="4">
                  <c:v>33.823529411764703</c:v>
                </c:pt>
                <c:pt idx="5">
                  <c:v>26.171875</c:v>
                </c:pt>
                <c:pt idx="6">
                  <c:v>36.870370370370374</c:v>
                </c:pt>
                <c:pt idx="7">
                  <c:v>16.983739837398375</c:v>
                </c:pt>
                <c:pt idx="8">
                  <c:v>0</c:v>
                </c:pt>
                <c:pt idx="9">
                  <c:v>30.416666666666668</c:v>
                </c:pt>
                <c:pt idx="10">
                  <c:v>19.347826086956523</c:v>
                </c:pt>
                <c:pt idx="11">
                  <c:v>16</c:v>
                </c:pt>
                <c:pt idx="12">
                  <c:v>20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GWMWater</c:v>
                </c:pt>
                <c:pt idx="10">
                  <c:v>Lower Murray </c:v>
                </c:pt>
                <c:pt idx="11">
                  <c:v>Wannon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41.708955223880594</c:v>
                </c:pt>
                <c:pt idx="1">
                  <c:v>31.277777777777779</c:v>
                </c:pt>
                <c:pt idx="2">
                  <c:v>31.481553398058253</c:v>
                </c:pt>
                <c:pt idx="3">
                  <c:v>24.358961424332342</c:v>
                </c:pt>
                <c:pt idx="4">
                  <c:v>29.336734693877553</c:v>
                </c:pt>
                <c:pt idx="5">
                  <c:v>23.16</c:v>
                </c:pt>
                <c:pt idx="6">
                  <c:v>27.260416666666668</c:v>
                </c:pt>
                <c:pt idx="7">
                  <c:v>20.885057471264368</c:v>
                </c:pt>
                <c:pt idx="8">
                  <c:v>15</c:v>
                </c:pt>
                <c:pt idx="9">
                  <c:v>23.03846153846154</c:v>
                </c:pt>
                <c:pt idx="10">
                  <c:v>15.615384615384615</c:v>
                </c:pt>
                <c:pt idx="11">
                  <c:v>10</c:v>
                </c:pt>
                <c:pt idx="12">
                  <c:v>0</c:v>
                </c:pt>
                <c:pt idx="13">
                  <c:v>8.75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GWMWater</c:v>
                </c:pt>
                <c:pt idx="10">
                  <c:v>Lower Murray </c:v>
                </c:pt>
                <c:pt idx="11">
                  <c:v>Wannon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63.937238493723846</c:v>
                </c:pt>
                <c:pt idx="1">
                  <c:v>38.666666666666664</c:v>
                </c:pt>
                <c:pt idx="2">
                  <c:v>32.77801724137931</c:v>
                </c:pt>
                <c:pt idx="3">
                  <c:v>22.234154727793694</c:v>
                </c:pt>
                <c:pt idx="4">
                  <c:v>26.481481481481481</c:v>
                </c:pt>
                <c:pt idx="5">
                  <c:v>24.636363636363637</c:v>
                </c:pt>
                <c:pt idx="6">
                  <c:v>27.48076923076923</c:v>
                </c:pt>
                <c:pt idx="7">
                  <c:v>24.381679389312978</c:v>
                </c:pt>
                <c:pt idx="8">
                  <c:v>10.5</c:v>
                </c:pt>
                <c:pt idx="9">
                  <c:v>26.65</c:v>
                </c:pt>
                <c:pt idx="10">
                  <c:v>12.75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</c:v>
                </c:pt>
              </c:numCache>
            </c:numRef>
          </c:val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South Gippsland </c:v>
                </c:pt>
                <c:pt idx="8">
                  <c:v>Western </c:v>
                </c:pt>
                <c:pt idx="9">
                  <c:v>GWMWater</c:v>
                </c:pt>
                <c:pt idx="10">
                  <c:v>Lower Murray </c:v>
                </c:pt>
                <c:pt idx="11">
                  <c:v>Wannon 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46.914473684210527</c:v>
                </c:pt>
                <c:pt idx="1">
                  <c:v>37.368421052631582</c:v>
                </c:pt>
                <c:pt idx="2">
                  <c:v>32.044444444444444</c:v>
                </c:pt>
                <c:pt idx="3">
                  <c:v>31.793379888268159</c:v>
                </c:pt>
                <c:pt idx="4">
                  <c:v>27.145833333333332</c:v>
                </c:pt>
                <c:pt idx="5">
                  <c:v>27.057971014492754</c:v>
                </c:pt>
                <c:pt idx="6">
                  <c:v>23.826086956521738</c:v>
                </c:pt>
                <c:pt idx="7">
                  <c:v>22.858823529411765</c:v>
                </c:pt>
                <c:pt idx="8">
                  <c:v>20</c:v>
                </c:pt>
                <c:pt idx="9">
                  <c:v>16.586206896551722</c:v>
                </c:pt>
                <c:pt idx="10">
                  <c:v>15.583333333333334</c:v>
                </c:pt>
                <c:pt idx="11">
                  <c:v>9.3541666666666661</c:v>
                </c:pt>
                <c:pt idx="12">
                  <c:v>6.833333333333333</c:v>
                </c:pt>
                <c:pt idx="13">
                  <c:v>6.55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013056"/>
        <c:axId val="148014592"/>
      </c:barChart>
      <c:catAx>
        <c:axId val="1480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1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145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1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Westernport </c:v>
                </c:pt>
                <c:pt idx="8">
                  <c:v>GWMWater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45.017023311416615</c:v>
                </c:pt>
                <c:pt idx="1">
                  <c:v>71.437209302325584</c:v>
                </c:pt>
                <c:pt idx="2">
                  <c:v>86.479406919275121</c:v>
                </c:pt>
                <c:pt idx="3">
                  <c:v>74.285714285714292</c:v>
                </c:pt>
                <c:pt idx="4">
                  <c:v>61.902061855670105</c:v>
                </c:pt>
                <c:pt idx="5">
                  <c:v>30.155719557195571</c:v>
                </c:pt>
                <c:pt idx="6">
                  <c:v>38.890476190476193</c:v>
                </c:pt>
                <c:pt idx="7">
                  <c:v>71.960784313725483</c:v>
                </c:pt>
                <c:pt idx="8">
                  <c:v>24.154639175257731</c:v>
                </c:pt>
                <c:pt idx="9">
                  <c:v>23.25</c:v>
                </c:pt>
                <c:pt idx="10">
                  <c:v>23.69</c:v>
                </c:pt>
                <c:pt idx="11">
                  <c:v>33.75</c:v>
                </c:pt>
                <c:pt idx="12">
                  <c:v>37.629629629629626</c:v>
                </c:pt>
                <c:pt idx="13">
                  <c:v>19.554285714285715</c:v>
                </c:pt>
                <c:pt idx="14">
                  <c:v>15.883495145631068</c:v>
                </c:pt>
                <c:pt idx="15">
                  <c:v>27.666666666666668</c:v>
                </c:pt>
              </c:numCache>
            </c:numRef>
          </c:val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Westernport </c:v>
                </c:pt>
                <c:pt idx="8">
                  <c:v>GWMWater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43.954574049803405</c:v>
                </c:pt>
                <c:pt idx="1">
                  <c:v>54.076190476190476</c:v>
                </c:pt>
                <c:pt idx="2">
                  <c:v>91.535019455252922</c:v>
                </c:pt>
                <c:pt idx="3">
                  <c:v>#N/A</c:v>
                </c:pt>
                <c:pt idx="4">
                  <c:v>146.31952662721895</c:v>
                </c:pt>
                <c:pt idx="5">
                  <c:v>31.402884615384615</c:v>
                </c:pt>
                <c:pt idx="6">
                  <c:v>41.446666666666665</c:v>
                </c:pt>
                <c:pt idx="7">
                  <c:v>41.375</c:v>
                </c:pt>
                <c:pt idx="8">
                  <c:v>32.295454545454547</c:v>
                </c:pt>
                <c:pt idx="9">
                  <c:v>41</c:v>
                </c:pt>
                <c:pt idx="10">
                  <c:v>21.912698412698411</c:v>
                </c:pt>
                <c:pt idx="11">
                  <c:v>34.886274509803918</c:v>
                </c:pt>
                <c:pt idx="12">
                  <c:v>19.666666666666668</c:v>
                </c:pt>
                <c:pt idx="13">
                  <c:v>19.287500000000001</c:v>
                </c:pt>
                <c:pt idx="14">
                  <c:v>20.042553191489361</c:v>
                </c:pt>
                <c:pt idx="15">
                  <c:v>26.285714285714285</c:v>
                </c:pt>
              </c:numCache>
            </c:numRef>
          </c:val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Westernport </c:v>
                </c:pt>
                <c:pt idx="8">
                  <c:v>GWMWater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53.480812641083524</c:v>
                </c:pt>
                <c:pt idx="1">
                  <c:v>64.513513513513516</c:v>
                </c:pt>
                <c:pt idx="2">
                  <c:v>54.41391304347826</c:v>
                </c:pt>
                <c:pt idx="3">
                  <c:v>52.758620689655174</c:v>
                </c:pt>
                <c:pt idx="4">
                  <c:v>50.586206896551722</c:v>
                </c:pt>
                <c:pt idx="5">
                  <c:v>32.855173410404625</c:v>
                </c:pt>
                <c:pt idx="6">
                  <c:v>32.192139737991269</c:v>
                </c:pt>
                <c:pt idx="7">
                  <c:v>9.4</c:v>
                </c:pt>
                <c:pt idx="8">
                  <c:v>25.604026845637584</c:v>
                </c:pt>
                <c:pt idx="9">
                  <c:v>38</c:v>
                </c:pt>
                <c:pt idx="10">
                  <c:v>22.4</c:v>
                </c:pt>
                <c:pt idx="11">
                  <c:v>35.456000000000003</c:v>
                </c:pt>
                <c:pt idx="12">
                  <c:v>24.690789473684209</c:v>
                </c:pt>
                <c:pt idx="13">
                  <c:v>22.220689655172414</c:v>
                </c:pt>
                <c:pt idx="14">
                  <c:v>26.098159509202453</c:v>
                </c:pt>
                <c:pt idx="15">
                  <c:v>23</c:v>
                </c:pt>
              </c:numCache>
            </c:numRef>
          </c:val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Westernport </c:v>
                </c:pt>
                <c:pt idx="8">
                  <c:v>GWMWater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216.5538802660754</c:v>
                </c:pt>
                <c:pt idx="1">
                  <c:v>42.062176165803109</c:v>
                </c:pt>
                <c:pt idx="2">
                  <c:v>56.005181347150256</c:v>
                </c:pt>
                <c:pt idx="3" formatCode="_(* #,##0.00_);_(* \(#,##0.00\);_(* &quot;-&quot;??_);_(@_)">
                  <c:v>56.722222222222221</c:v>
                </c:pt>
                <c:pt idx="4">
                  <c:v>51.910526315789475</c:v>
                </c:pt>
                <c:pt idx="5">
                  <c:v>36.956612021857921</c:v>
                </c:pt>
                <c:pt idx="6">
                  <c:v>35.399141630901291</c:v>
                </c:pt>
                <c:pt idx="7">
                  <c:v>29.762745098039218</c:v>
                </c:pt>
                <c:pt idx="8">
                  <c:v>32.325203252032523</c:v>
                </c:pt>
                <c:pt idx="9">
                  <c:v>31</c:v>
                </c:pt>
                <c:pt idx="10">
                  <c:v>24.414634146341463</c:v>
                </c:pt>
                <c:pt idx="11">
                  <c:v>25.609375</c:v>
                </c:pt>
                <c:pt idx="12">
                  <c:v>16.944444444444443</c:v>
                </c:pt>
                <c:pt idx="13">
                  <c:v>23.636363636363637</c:v>
                </c:pt>
                <c:pt idx="14">
                  <c:v>19.347826086956523</c:v>
                </c:pt>
                <c:pt idx="15">
                  <c:v>23.666666666666668</c:v>
                </c:pt>
              </c:numCache>
            </c:numRef>
          </c:val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Westernport </c:v>
                </c:pt>
                <c:pt idx="8">
                  <c:v>GWMWater</c:v>
                </c:pt>
                <c:pt idx="9">
                  <c:v>Western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Wannon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80.385551330798478</c:v>
                </c:pt>
                <c:pt idx="1">
                  <c:v>62.119170984455955</c:v>
                </c:pt>
                <c:pt idx="2">
                  <c:v>62.042517006802719</c:v>
                </c:pt>
                <c:pt idx="3">
                  <c:v>60.304347826086953</c:v>
                </c:pt>
                <c:pt idx="4">
                  <c:v>54.268292682926827</c:v>
                </c:pt>
                <c:pt idx="5">
                  <c:v>39.459931192660548</c:v>
                </c:pt>
                <c:pt idx="6">
                  <c:v>38.364197530864196</c:v>
                </c:pt>
                <c:pt idx="7">
                  <c:v>27.541666666666668</c:v>
                </c:pt>
                <c:pt idx="8">
                  <c:v>27</c:v>
                </c:pt>
                <c:pt idx="9">
                  <c:v>25.5</c:v>
                </c:pt>
                <c:pt idx="10">
                  <c:v>25.26829268292683</c:v>
                </c:pt>
                <c:pt idx="11">
                  <c:v>23.732142857142858</c:v>
                </c:pt>
                <c:pt idx="12">
                  <c:v>22.17583333333333</c:v>
                </c:pt>
                <c:pt idx="13">
                  <c:v>19.842105263157894</c:v>
                </c:pt>
                <c:pt idx="14">
                  <c:v>17.016260162601625</c:v>
                </c:pt>
                <c:pt idx="15">
                  <c:v>12.6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414848"/>
        <c:axId val="148416384"/>
      </c:barChart>
      <c:catAx>
        <c:axId val="1484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14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Westernport </c:v>
                </c:pt>
                <c:pt idx="2">
                  <c:v>Wannon </c:v>
                </c:pt>
                <c:pt idx="3">
                  <c:v>Barwon </c:v>
                </c:pt>
                <c:pt idx="4">
                  <c:v>City West </c:v>
                </c:pt>
                <c:pt idx="5">
                  <c:v>Coliban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GWMWater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585</c:v>
                </c:pt>
                <c:pt idx="1">
                  <c:v>1148.5999999999999</c:v>
                </c:pt>
                <c:pt idx="2">
                  <c:v>271.15789473684208</c:v>
                </c:pt>
                <c:pt idx="3">
                  <c:v>275.61702127659572</c:v>
                </c:pt>
                <c:pt idx="4">
                  <c:v>325.56366863905316</c:v>
                </c:pt>
                <c:pt idx="5">
                  <c:v>232.70297029702971</c:v>
                </c:pt>
                <c:pt idx="6">
                  <c:v>1146.5611510791366</c:v>
                </c:pt>
                <c:pt idx="7">
                  <c:v>142.73809523809524</c:v>
                </c:pt>
                <c:pt idx="8">
                  <c:v>344.08398373983744</c:v>
                </c:pt>
                <c:pt idx="9">
                  <c:v>287.24365482233503</c:v>
                </c:pt>
                <c:pt idx="10">
                  <c:v>766.4545454545455</c:v>
                </c:pt>
                <c:pt idx="11">
                  <c:v>245.51752021563343</c:v>
                </c:pt>
                <c:pt idx="12">
                  <c:v>161.5</c:v>
                </c:pt>
                <c:pt idx="13">
                  <c:v>0</c:v>
                </c:pt>
                <c:pt idx="14">
                  <c:v>0</c:v>
                </c:pt>
                <c:pt idx="15" formatCode="_(* #,##0.00_);_(* \(#,##0.00\);_(* &quot;-&quot;??_);_(@_)">
                  <c:v>406.5</c:v>
                </c:pt>
              </c:numCache>
            </c:numRef>
          </c:val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Westernport </c:v>
                </c:pt>
                <c:pt idx="2">
                  <c:v>Wannon </c:v>
                </c:pt>
                <c:pt idx="3">
                  <c:v>Barwon </c:v>
                </c:pt>
                <c:pt idx="4">
                  <c:v>City West </c:v>
                </c:pt>
                <c:pt idx="5">
                  <c:v>Coliban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GWMWater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0</c:v>
                </c:pt>
                <c:pt idx="1">
                  <c:v>335</c:v>
                </c:pt>
                <c:pt idx="2">
                  <c:v>252</c:v>
                </c:pt>
                <c:pt idx="3">
                  <c:v>388.015625</c:v>
                </c:pt>
                <c:pt idx="4">
                  <c:v>300.09693215339234</c:v>
                </c:pt>
                <c:pt idx="5">
                  <c:v>293.5</c:v>
                </c:pt>
                <c:pt idx="6">
                  <c:v>2299.5121951219512</c:v>
                </c:pt>
                <c:pt idx="7">
                  <c:v>168.04347826086956</c:v>
                </c:pt>
                <c:pt idx="8">
                  <c:v>304.01623931623925</c:v>
                </c:pt>
                <c:pt idx="9">
                  <c:v>#N/A</c:v>
                </c:pt>
                <c:pt idx="10">
                  <c:v>465.25</c:v>
                </c:pt>
                <c:pt idx="11">
                  <c:v>267.86692015209127</c:v>
                </c:pt>
                <c:pt idx="12">
                  <c:v>227.91666666666666</c:v>
                </c:pt>
                <c:pt idx="13" formatCode="_(* #,##0.00_);_(* \(#,##0.00\);_(* &quot;-&quot;??_);_(@_)">
                  <c:v>187.5</c:v>
                </c:pt>
                <c:pt idx="14">
                  <c:v>0</c:v>
                </c:pt>
                <c:pt idx="15" formatCode="_(* #,##0.00_);_(* \(#,##0.00\);_(* &quot;-&quot;??_);_(@_)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Westernport </c:v>
                </c:pt>
                <c:pt idx="2">
                  <c:v>Wannon </c:v>
                </c:pt>
                <c:pt idx="3">
                  <c:v>Barwon </c:v>
                </c:pt>
                <c:pt idx="4">
                  <c:v>City West </c:v>
                </c:pt>
                <c:pt idx="5">
                  <c:v>Coliban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GWMWater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205</c:v>
                </c:pt>
                <c:pt idx="1">
                  <c:v>502.7</c:v>
                </c:pt>
                <c:pt idx="2">
                  <c:v>233</c:v>
                </c:pt>
                <c:pt idx="3">
                  <c:v>338.8</c:v>
                </c:pt>
                <c:pt idx="4">
                  <c:v>343.5959940652819</c:v>
                </c:pt>
                <c:pt idx="5">
                  <c:v>371.76041666666669</c:v>
                </c:pt>
                <c:pt idx="6">
                  <c:v>1255.5632183908046</c:v>
                </c:pt>
                <c:pt idx="7">
                  <c:v>185.23076923076923</c:v>
                </c:pt>
                <c:pt idx="8">
                  <c:v>633.52238805970148</c:v>
                </c:pt>
                <c:pt idx="9">
                  <c:v>253.78571428571428</c:v>
                </c:pt>
                <c:pt idx="10">
                  <c:v>674.61111111111109</c:v>
                </c:pt>
                <c:pt idx="11">
                  <c:v>268.45436893203885</c:v>
                </c:pt>
                <c:pt idx="12">
                  <c:v>226.30769230769232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Westernport </c:v>
                </c:pt>
                <c:pt idx="2">
                  <c:v>Wannon </c:v>
                </c:pt>
                <c:pt idx="3">
                  <c:v>Barwon </c:v>
                </c:pt>
                <c:pt idx="4">
                  <c:v>City West </c:v>
                </c:pt>
                <c:pt idx="5">
                  <c:v>Coliban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GWMWater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1138</c:v>
                </c:pt>
                <c:pt idx="1">
                  <c:v>0</c:v>
                </c:pt>
                <c:pt idx="2">
                  <c:v>470</c:v>
                </c:pt>
                <c:pt idx="3" formatCode="_(* #,##0.00_);_(* \(#,##0.00\);_(* &quot;-&quot;??_);_(@_)">
                  <c:v>571.5</c:v>
                </c:pt>
                <c:pt idx="4">
                  <c:v>351.96968481375364</c:v>
                </c:pt>
                <c:pt idx="5">
                  <c:v>328.69230769230768</c:v>
                </c:pt>
                <c:pt idx="6">
                  <c:v>497.52671755725191</c:v>
                </c:pt>
                <c:pt idx="7">
                  <c:v>171.5</c:v>
                </c:pt>
                <c:pt idx="8" formatCode="_(* #,##0.00_);_(* \(#,##0.00\);_(* &quot;-&quot;??_);_(@_)">
                  <c:v>1405.4435146443514</c:v>
                </c:pt>
                <c:pt idx="9">
                  <c:v>264.53703703703701</c:v>
                </c:pt>
                <c:pt idx="10">
                  <c:v>1311.7142857142858</c:v>
                </c:pt>
                <c:pt idx="11">
                  <c:v>247.88362068965517</c:v>
                </c:pt>
                <c:pt idx="12">
                  <c:v>237.95</c:v>
                </c:pt>
                <c:pt idx="13">
                  <c:v>0</c:v>
                </c:pt>
                <c:pt idx="14">
                  <c:v>0</c:v>
                </c:pt>
                <c:pt idx="15">
                  <c:v>736.5</c:v>
                </c:pt>
              </c:numCache>
            </c:numRef>
          </c:val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Westernport </c:v>
                </c:pt>
                <c:pt idx="2">
                  <c:v>Wannon </c:v>
                </c:pt>
                <c:pt idx="3">
                  <c:v>Barwon </c:v>
                </c:pt>
                <c:pt idx="4">
                  <c:v>City West </c:v>
                </c:pt>
                <c:pt idx="5">
                  <c:v>Coliban </c:v>
                </c:pt>
                <c:pt idx="6">
                  <c:v>South Gippsland </c:v>
                </c:pt>
                <c:pt idx="7">
                  <c:v>Lower Murray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Central Highlands </c:v>
                </c:pt>
                <c:pt idx="11">
                  <c:v>South East </c:v>
                </c:pt>
                <c:pt idx="12">
                  <c:v>GWMWater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1065</c:v>
                </c:pt>
                <c:pt idx="1">
                  <c:v>756.55</c:v>
                </c:pt>
                <c:pt idx="2">
                  <c:v>603.25416666666661</c:v>
                </c:pt>
                <c:pt idx="3">
                  <c:v>564.304347826087</c:v>
                </c:pt>
                <c:pt idx="4">
                  <c:v>417.40763500940142</c:v>
                </c:pt>
                <c:pt idx="5">
                  <c:v>405.3478260869565</c:v>
                </c:pt>
                <c:pt idx="6">
                  <c:v>324.96470588235292</c:v>
                </c:pt>
                <c:pt idx="7">
                  <c:v>321.83333333333331</c:v>
                </c:pt>
                <c:pt idx="8">
                  <c:v>315.92763157894734</c:v>
                </c:pt>
                <c:pt idx="9">
                  <c:v>284.0625</c:v>
                </c:pt>
                <c:pt idx="10">
                  <c:v>253.83157894736843</c:v>
                </c:pt>
                <c:pt idx="11">
                  <c:v>253.15777777777777</c:v>
                </c:pt>
                <c:pt idx="12">
                  <c:v>239.06896551724137</c:v>
                </c:pt>
                <c:pt idx="13">
                  <c:v>221.16666666666666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460672"/>
        <c:axId val="148462208"/>
      </c:barChart>
      <c:catAx>
        <c:axId val="1484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62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60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City West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Wannon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505.31443298969072</c:v>
                </c:pt>
                <c:pt idx="1">
                  <c:v>363.18604651162792</c:v>
                </c:pt>
                <c:pt idx="2">
                  <c:v>373.90891213389119</c:v>
                </c:pt>
                <c:pt idx="3">
                  <c:v>417.35535055350556</c:v>
                </c:pt>
                <c:pt idx="4">
                  <c:v>404.53571428571428</c:v>
                </c:pt>
                <c:pt idx="5">
                  <c:v>292.66666666666669</c:v>
                </c:pt>
                <c:pt idx="6">
                  <c:v>1696.6</c:v>
                </c:pt>
                <c:pt idx="7">
                  <c:v>327.35185185185185</c:v>
                </c:pt>
                <c:pt idx="8">
                  <c:v>493.68627450980392</c:v>
                </c:pt>
                <c:pt idx="9">
                  <c:v>111.63592233009709</c:v>
                </c:pt>
                <c:pt idx="10">
                  <c:v>374</c:v>
                </c:pt>
                <c:pt idx="11">
                  <c:v>314.07578253706754</c:v>
                </c:pt>
                <c:pt idx="12">
                  <c:v>162.82474226804123</c:v>
                </c:pt>
                <c:pt idx="13">
                  <c:v>493.6142857142857</c:v>
                </c:pt>
                <c:pt idx="14">
                  <c:v>198.86857142857147</c:v>
                </c:pt>
                <c:pt idx="15" formatCode="_(* #,##0.00_);_(* \(#,##0.00\);_(* &quot;-&quot;??_);_(@_)">
                  <c:v>973.03921568627447</c:v>
                </c:pt>
              </c:numCache>
            </c:numRef>
          </c:val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City West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Wannon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1019.7041420118343</c:v>
                </c:pt>
                <c:pt idx="1">
                  <c:v>449.23809523809524</c:v>
                </c:pt>
                <c:pt idx="2">
                  <c:v>328.79317169069469</c:v>
                </c:pt>
                <c:pt idx="3">
                  <c:v>329.19763736263735</c:v>
                </c:pt>
                <c:pt idx="4">
                  <c:v>468.56666666666666</c:v>
                </c:pt>
                <c:pt idx="5">
                  <c:v>288.85714285714283</c:v>
                </c:pt>
                <c:pt idx="6">
                  <c:v>6257.8650793650795</c:v>
                </c:pt>
                <c:pt idx="7">
                  <c:v>392</c:v>
                </c:pt>
                <c:pt idx="8">
                  <c:v>177.3125</c:v>
                </c:pt>
                <c:pt idx="9">
                  <c:v>135.82978723404256</c:v>
                </c:pt>
                <c:pt idx="10">
                  <c:v>674.5</c:v>
                </c:pt>
                <c:pt idx="11">
                  <c:v>360.01556420233464</c:v>
                </c:pt>
                <c:pt idx="12">
                  <c:v>230.36363636363637</c:v>
                </c:pt>
                <c:pt idx="13" formatCode="_(* #,##0.00_);_(* \(#,##0.00\);_(* &quot;-&quot;??_);_(@_)">
                  <c:v>#N/A</c:v>
                </c:pt>
                <c:pt idx="14">
                  <c:v>231.63750000000002</c:v>
                </c:pt>
                <c:pt idx="15" formatCode="_(* #,##0.00_);_(* \(#,##0.00\);_(* &quot;-&quot;??_);_(@_)">
                  <c:v>1230.0431372550836</c:v>
                </c:pt>
              </c:numCache>
            </c:numRef>
          </c:val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City West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Wannon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346.81896551724139</c:v>
                </c:pt>
                <c:pt idx="1">
                  <c:v>1337.3333333333333</c:v>
                </c:pt>
                <c:pt idx="2">
                  <c:v>870.33013544018058</c:v>
                </c:pt>
                <c:pt idx="3">
                  <c:v>396.75534682080917</c:v>
                </c:pt>
                <c:pt idx="4">
                  <c:v>618.67248908296938</c:v>
                </c:pt>
                <c:pt idx="5">
                  <c:v>434.66666666666669</c:v>
                </c:pt>
                <c:pt idx="6">
                  <c:v>2754.8222222222221</c:v>
                </c:pt>
                <c:pt idx="7">
                  <c:v>256.50263157894744</c:v>
                </c:pt>
                <c:pt idx="8">
                  <c:v>274.39999999999998</c:v>
                </c:pt>
                <c:pt idx="9">
                  <c:v>160.46012269938652</c:v>
                </c:pt>
                <c:pt idx="10">
                  <c:v>277</c:v>
                </c:pt>
                <c:pt idx="11">
                  <c:v>288.21043478260867</c:v>
                </c:pt>
                <c:pt idx="12">
                  <c:v>327.87919463087246</c:v>
                </c:pt>
                <c:pt idx="13">
                  <c:v>297.9655172413793</c:v>
                </c:pt>
                <c:pt idx="14">
                  <c:v>247.94482758620688</c:v>
                </c:pt>
                <c:pt idx="15">
                  <c:v>719.0880000001938</c:v>
                </c:pt>
              </c:numCache>
            </c:numRef>
          </c:val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City West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Wannon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705.26315789473688</c:v>
                </c:pt>
                <c:pt idx="1">
                  <c:v>1094.5233160621763</c:v>
                </c:pt>
                <c:pt idx="2">
                  <c:v>3819.1197339246119</c:v>
                </c:pt>
                <c:pt idx="3" formatCode="_(* #,##0.00_);_(* \(#,##0.00\);_(* &quot;-&quot;??_);_(@_)">
                  <c:v>558.81967213114751</c:v>
                </c:pt>
                <c:pt idx="4">
                  <c:v>672.82403433476395</c:v>
                </c:pt>
                <c:pt idx="5">
                  <c:v>372.33333333333331</c:v>
                </c:pt>
                <c:pt idx="6">
                  <c:v>2613.3658536585367</c:v>
                </c:pt>
                <c:pt idx="7">
                  <c:v>333.16666666666669</c:v>
                </c:pt>
                <c:pt idx="8" formatCode="_(* #,##0.00_);_(* \(#,##0.00\);_(* &quot;-&quot;??_);_(@_)">
                  <c:v>490.9960784313725</c:v>
                </c:pt>
                <c:pt idx="9">
                  <c:v>200.91304347826087</c:v>
                </c:pt>
                <c:pt idx="10">
                  <c:v>304.44444444444446</c:v>
                </c:pt>
                <c:pt idx="11">
                  <c:v>284.42659758203797</c:v>
                </c:pt>
                <c:pt idx="12">
                  <c:v>270.22764227642278</c:v>
                </c:pt>
                <c:pt idx="13">
                  <c:v>265.13888888888891</c:v>
                </c:pt>
                <c:pt idx="14">
                  <c:v>215.45454545454547</c:v>
                </c:pt>
                <c:pt idx="15">
                  <c:v>473.1484375</c:v>
                </c:pt>
              </c:numCache>
            </c:numRef>
          </c:val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City West </c:v>
                </c:pt>
                <c:pt idx="4">
                  <c:v>Barwon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Wannon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2065.7560975609758</c:v>
                </c:pt>
                <c:pt idx="1">
                  <c:v>1105.1450777202072</c:v>
                </c:pt>
                <c:pt idx="2">
                  <c:v>824.18022813688208</c:v>
                </c:pt>
                <c:pt idx="3">
                  <c:v>789.03569571882849</c:v>
                </c:pt>
                <c:pt idx="4">
                  <c:v>517.38271604938268</c:v>
                </c:pt>
                <c:pt idx="5">
                  <c:v>473.4</c:v>
                </c:pt>
                <c:pt idx="6">
                  <c:v>419.41463414634148</c:v>
                </c:pt>
                <c:pt idx="7">
                  <c:v>317.88499999999999</c:v>
                </c:pt>
                <c:pt idx="8">
                  <c:v>282.63333333333338</c:v>
                </c:pt>
                <c:pt idx="9">
                  <c:v>271.67479674796749</c:v>
                </c:pt>
                <c:pt idx="10">
                  <c:v>270.5</c:v>
                </c:pt>
                <c:pt idx="11">
                  <c:v>268.60374149659862</c:v>
                </c:pt>
                <c:pt idx="12">
                  <c:v>259.35820895522386</c:v>
                </c:pt>
                <c:pt idx="13">
                  <c:v>242.52173913043478</c:v>
                </c:pt>
                <c:pt idx="14">
                  <c:v>241.05263157894737</c:v>
                </c:pt>
                <c:pt idx="15">
                  <c:v>230.48214285714286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788736"/>
        <c:axId val="148790272"/>
      </c:barChart>
      <c:catAx>
        <c:axId val="1487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90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88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Western </c:v>
                </c:pt>
                <c:pt idx="1">
                  <c:v>Goulburn Valley </c:v>
                </c:pt>
                <c:pt idx="2">
                  <c:v>Lower Murray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Gippsland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Coliban </c:v>
                </c:pt>
                <c:pt idx="9">
                  <c:v>GWMWater</c:v>
                </c:pt>
                <c:pt idx="10">
                  <c:v>Barwon </c:v>
                </c:pt>
                <c:pt idx="11">
                  <c:v>Yarra Valley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reliability'!$E$241:$E$256</c:f>
              <c:numCache>
                <c:formatCode>_-* #,##0.0_-;\-* #,##0.0_-;_-* "-"??_-;_-@_-</c:formatCode>
                <c:ptCount val="16"/>
                <c:pt idx="0">
                  <c:v>96.7</c:v>
                </c:pt>
                <c:pt idx="1">
                  <c:v>97.5</c:v>
                </c:pt>
                <c:pt idx="2">
                  <c:v>100</c:v>
                </c:pt>
                <c:pt idx="3">
                  <c:v>95.199999999999989</c:v>
                </c:pt>
                <c:pt idx="4">
                  <c:v>100</c:v>
                </c:pt>
                <c:pt idx="5">
                  <c:v>98.9</c:v>
                </c:pt>
                <c:pt idx="6">
                  <c:v>99</c:v>
                </c:pt>
                <c:pt idx="7">
                  <c:v>95.7</c:v>
                </c:pt>
                <c:pt idx="8">
                  <c:v>97.5</c:v>
                </c:pt>
                <c:pt idx="9">
                  <c:v>98.8</c:v>
                </c:pt>
                <c:pt idx="10">
                  <c:v>97.1</c:v>
                </c:pt>
                <c:pt idx="11">
                  <c:v>96.3</c:v>
                </c:pt>
                <c:pt idx="12">
                  <c:v>98.5</c:v>
                </c:pt>
                <c:pt idx="13">
                  <c:v>96.399999999999991</c:v>
                </c:pt>
                <c:pt idx="14">
                  <c:v>97.7</c:v>
                </c:pt>
                <c:pt idx="15" formatCode="_(* #,##0.00_);_(* \(#,##0.00\);_(* &quot;-&quot;??_);_(@_)">
                  <c:v>99.6</c:v>
                </c:pt>
              </c:numCache>
            </c:numRef>
          </c:val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Western </c:v>
                </c:pt>
                <c:pt idx="1">
                  <c:v>Goulburn Valley </c:v>
                </c:pt>
                <c:pt idx="2">
                  <c:v>Lower Murray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Gippsland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Coliban </c:v>
                </c:pt>
                <c:pt idx="9">
                  <c:v>GWMWater</c:v>
                </c:pt>
                <c:pt idx="10">
                  <c:v>Barwon </c:v>
                </c:pt>
                <c:pt idx="11">
                  <c:v>Yarra Valley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reliability'!$F$241:$F$256</c:f>
              <c:numCache>
                <c:formatCode>_-* #,##0.0_-;\-* #,##0.0_-;_-* "-"??_-;_-@_-</c:formatCode>
                <c:ptCount val="16"/>
                <c:pt idx="0">
                  <c:v>99.1</c:v>
                </c:pt>
                <c:pt idx="1">
                  <c:v>100</c:v>
                </c:pt>
                <c:pt idx="2">
                  <c:v>99.7</c:v>
                </c:pt>
                <c:pt idx="3">
                  <c:v>100</c:v>
                </c:pt>
                <c:pt idx="4">
                  <c:v>99.3</c:v>
                </c:pt>
                <c:pt idx="5">
                  <c:v>98.8</c:v>
                </c:pt>
                <c:pt idx="6">
                  <c:v>99.3</c:v>
                </c:pt>
                <c:pt idx="7">
                  <c:v>98.7</c:v>
                </c:pt>
                <c:pt idx="8">
                  <c:v>95.3</c:v>
                </c:pt>
                <c:pt idx="9">
                  <c:v>97.1</c:v>
                </c:pt>
                <c:pt idx="10">
                  <c:v>97.8</c:v>
                </c:pt>
                <c:pt idx="11">
                  <c:v>97</c:v>
                </c:pt>
                <c:pt idx="12">
                  <c:v>99.2</c:v>
                </c:pt>
                <c:pt idx="13" formatCode="_(* #,##0.00_);_(* \(#,##0.00\);_(* &quot;-&quot;??_);_(@_)">
                  <c:v>97.8</c:v>
                </c:pt>
                <c:pt idx="14">
                  <c:v>97.899999999999991</c:v>
                </c:pt>
                <c:pt idx="15" formatCode="_(* #,##0.00_);_(* \(#,##0.00\);_(* &quot;-&quot;??_);_(@_)">
                  <c:v>99.1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Western </c:v>
                </c:pt>
                <c:pt idx="1">
                  <c:v>Goulburn Valley </c:v>
                </c:pt>
                <c:pt idx="2">
                  <c:v>Lower Murray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Gippsland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Coliban </c:v>
                </c:pt>
                <c:pt idx="9">
                  <c:v>GWMWater</c:v>
                </c:pt>
                <c:pt idx="10">
                  <c:v>Barwon </c:v>
                </c:pt>
                <c:pt idx="11">
                  <c:v>Yarra Valley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reliability'!$G$241:$G$256</c:f>
              <c:numCache>
                <c:formatCode>_-* #,##0.0_-;\-* #,##0.0_-;_-* "-"??_-;_-@_-</c:formatCode>
                <c:ptCount val="16"/>
                <c:pt idx="0">
                  <c:v>98.5</c:v>
                </c:pt>
                <c:pt idx="1">
                  <c:v>97.7</c:v>
                </c:pt>
                <c:pt idx="2">
                  <c:v>99.5</c:v>
                </c:pt>
                <c:pt idx="3">
                  <c:v>98.2</c:v>
                </c:pt>
                <c:pt idx="4">
                  <c:v>98.3</c:v>
                </c:pt>
                <c:pt idx="5">
                  <c:v>98.5</c:v>
                </c:pt>
                <c:pt idx="6">
                  <c:v>99.4</c:v>
                </c:pt>
                <c:pt idx="7">
                  <c:v>98.3</c:v>
                </c:pt>
                <c:pt idx="8">
                  <c:v>98.1</c:v>
                </c:pt>
                <c:pt idx="9">
                  <c:v>99.4</c:v>
                </c:pt>
                <c:pt idx="10">
                  <c:v>97.899999999999991</c:v>
                </c:pt>
                <c:pt idx="11">
                  <c:v>96.5</c:v>
                </c:pt>
                <c:pt idx="12">
                  <c:v>95.399999999999991</c:v>
                </c:pt>
                <c:pt idx="13">
                  <c:v>98.7</c:v>
                </c:pt>
                <c:pt idx="14">
                  <c:v>98</c:v>
                </c:pt>
                <c:pt idx="15">
                  <c:v>98.6</c:v>
                </c:pt>
              </c:numCache>
            </c:numRef>
          </c:val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Western </c:v>
                </c:pt>
                <c:pt idx="1">
                  <c:v>Goulburn Valley </c:v>
                </c:pt>
                <c:pt idx="2">
                  <c:v>Lower Murray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Gippsland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Coliban </c:v>
                </c:pt>
                <c:pt idx="9">
                  <c:v>GWMWater</c:v>
                </c:pt>
                <c:pt idx="10">
                  <c:v>Barwon </c:v>
                </c:pt>
                <c:pt idx="11">
                  <c:v>Yarra Valley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reliability'!$H$241:$H$256</c:f>
              <c:numCache>
                <c:formatCode>_-* #,##0.0_-;\-* #,##0.0_-;_-* "-"??_-;_-@_-</c:formatCode>
                <c:ptCount val="16"/>
                <c:pt idx="0">
                  <c:v>98</c:v>
                </c:pt>
                <c:pt idx="1">
                  <c:v>98.3</c:v>
                </c:pt>
                <c:pt idx="2">
                  <c:v>100</c:v>
                </c:pt>
                <c:pt idx="3" formatCode="_(* #,##0.00_);_(* \(#,##0.00\);_(* &quot;-&quot;??_);_(@_)">
                  <c:v>98.7</c:v>
                </c:pt>
                <c:pt idx="4">
                  <c:v>99.2</c:v>
                </c:pt>
                <c:pt idx="5">
                  <c:v>99</c:v>
                </c:pt>
                <c:pt idx="6">
                  <c:v>99.1</c:v>
                </c:pt>
                <c:pt idx="7">
                  <c:v>100</c:v>
                </c:pt>
                <c:pt idx="8" formatCode="_(* #,##0.00_);_(* \(#,##0.00\);_(* &quot;-&quot;??_);_(@_)">
                  <c:v>98.1</c:v>
                </c:pt>
                <c:pt idx="9">
                  <c:v>97.7</c:v>
                </c:pt>
                <c:pt idx="10">
                  <c:v>98</c:v>
                </c:pt>
                <c:pt idx="11">
                  <c:v>94.199999999999989</c:v>
                </c:pt>
                <c:pt idx="12">
                  <c:v>94.699999999999989</c:v>
                </c:pt>
                <c:pt idx="13">
                  <c:v>97.2</c:v>
                </c:pt>
                <c:pt idx="14">
                  <c:v>95.8</c:v>
                </c:pt>
                <c:pt idx="15">
                  <c:v>98.6</c:v>
                </c:pt>
              </c:numCache>
            </c:numRef>
          </c:val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Western </c:v>
                </c:pt>
                <c:pt idx="1">
                  <c:v>Goulburn Valley </c:v>
                </c:pt>
                <c:pt idx="2">
                  <c:v>Lower Murray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Gippsland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Coliban </c:v>
                </c:pt>
                <c:pt idx="9">
                  <c:v>GWMWater</c:v>
                </c:pt>
                <c:pt idx="10">
                  <c:v>Barwon </c:v>
                </c:pt>
                <c:pt idx="11">
                  <c:v>Yarra Valley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reliability'!$I$241:$I$256</c:f>
              <c:numCache>
                <c:formatCode>_-* #,##0.0_-;\-* #,##0.0_-;_-* "-"??_-;_-@_-</c:formatCode>
                <c:ptCount val="16"/>
                <c:pt idx="0">
                  <c:v>99.5</c:v>
                </c:pt>
                <c:pt idx="1">
                  <c:v>99.4</c:v>
                </c:pt>
                <c:pt idx="2">
                  <c:v>99.4</c:v>
                </c:pt>
                <c:pt idx="3">
                  <c:v>99.1</c:v>
                </c:pt>
                <c:pt idx="4">
                  <c:v>98.9</c:v>
                </c:pt>
                <c:pt idx="5">
                  <c:v>98.8</c:v>
                </c:pt>
                <c:pt idx="6">
                  <c:v>98.5</c:v>
                </c:pt>
                <c:pt idx="7">
                  <c:v>98.1</c:v>
                </c:pt>
                <c:pt idx="8">
                  <c:v>98</c:v>
                </c:pt>
                <c:pt idx="9">
                  <c:v>97.8</c:v>
                </c:pt>
                <c:pt idx="10">
                  <c:v>97.1</c:v>
                </c:pt>
                <c:pt idx="11">
                  <c:v>96.1</c:v>
                </c:pt>
                <c:pt idx="12">
                  <c:v>95.5</c:v>
                </c:pt>
                <c:pt idx="13">
                  <c:v>95.5</c:v>
                </c:pt>
                <c:pt idx="14">
                  <c:v>95.199999999999989</c:v>
                </c:pt>
                <c:pt idx="15">
                  <c:v>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182912"/>
        <c:axId val="148184448"/>
      </c:barChart>
      <c:catAx>
        <c:axId val="1481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8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84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82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Wannon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33.233082706766922</c:v>
                </c:pt>
                <c:pt idx="1">
                  <c:v>53.724850462207719</c:v>
                </c:pt>
                <c:pt idx="2">
                  <c:v>25.393985794528547</c:v>
                </c:pt>
                <c:pt idx="3">
                  <c:v>25.246645015013168</c:v>
                </c:pt>
                <c:pt idx="4">
                  <c:v>17.021276595744681</c:v>
                </c:pt>
                <c:pt idx="5">
                  <c:v>14.952357683850476</c:v>
                </c:pt>
                <c:pt idx="6">
                  <c:v>16.91616766467066</c:v>
                </c:pt>
                <c:pt idx="7">
                  <c:v>12.276244370019633</c:v>
                </c:pt>
                <c:pt idx="8">
                  <c:v>10.740932109394699</c:v>
                </c:pt>
                <c:pt idx="9">
                  <c:v>16.075123348718769</c:v>
                </c:pt>
                <c:pt idx="10">
                  <c:v>12.746918791153133</c:v>
                </c:pt>
                <c:pt idx="11">
                  <c:v>5.7193923145665773</c:v>
                </c:pt>
                <c:pt idx="12">
                  <c:v>22.393509127789045</c:v>
                </c:pt>
                <c:pt idx="13">
                  <c:v>7.8191013078077525</c:v>
                </c:pt>
                <c:pt idx="14">
                  <c:v>4.5590539962957681</c:v>
                </c:pt>
                <c:pt idx="15">
                  <c:v>3.6401692678709558</c:v>
                </c:pt>
              </c:numCache>
            </c:numRef>
          </c:val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Wannon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38.657870384190574</c:v>
                </c:pt>
                <c:pt idx="1">
                  <c:v>62.883270575578265</c:v>
                </c:pt>
                <c:pt idx="2">
                  <c:v>27.648878576952825</c:v>
                </c:pt>
                <c:pt idx="3">
                  <c:v>29.039264013275094</c:v>
                </c:pt>
                <c:pt idx="4">
                  <c:v>14.754098360655737</c:v>
                </c:pt>
                <c:pt idx="5">
                  <c:v>16.19793045332349</c:v>
                </c:pt>
                <c:pt idx="6">
                  <c:v>18.847088272104838</c:v>
                </c:pt>
                <c:pt idx="7">
                  <c:v>14.838488756991211</c:v>
                </c:pt>
                <c:pt idx="8">
                  <c:v>11.542253993345065</c:v>
                </c:pt>
                <c:pt idx="9">
                  <c:v>16.749889387522913</c:v>
                </c:pt>
                <c:pt idx="10">
                  <c:v>15.684686351916227</c:v>
                </c:pt>
                <c:pt idx="11">
                  <c:v>9.6829477292202224</c:v>
                </c:pt>
                <c:pt idx="12">
                  <c:v>20.432692307692307</c:v>
                </c:pt>
                <c:pt idx="13">
                  <c:v>8.5696670776818742</c:v>
                </c:pt>
                <c:pt idx="14">
                  <c:v>2.8433323855558714</c:v>
                </c:pt>
                <c:pt idx="15">
                  <c:v>5.2660064654857157</c:v>
                </c:pt>
              </c:numCache>
            </c:numRef>
          </c:val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Wannon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45.006618620385353</c:v>
                </c:pt>
                <c:pt idx="1">
                  <c:v>48.169761273209552</c:v>
                </c:pt>
                <c:pt idx="2">
                  <c:v>31.565327128183558</c:v>
                </c:pt>
                <c:pt idx="3">
                  <c:v>35.395735599089939</c:v>
                </c:pt>
                <c:pt idx="4">
                  <c:v>23.636363636363637</c:v>
                </c:pt>
                <c:pt idx="5">
                  <c:v>17.001616114074121</c:v>
                </c:pt>
                <c:pt idx="6">
                  <c:v>19.680464778503996</c:v>
                </c:pt>
                <c:pt idx="7">
                  <c:v>14.306230667255853</c:v>
                </c:pt>
                <c:pt idx="8">
                  <c:v>13.386152406242518</c:v>
                </c:pt>
                <c:pt idx="9">
                  <c:v>17.13028445701713</c:v>
                </c:pt>
                <c:pt idx="10">
                  <c:v>15.515840779853777</c:v>
                </c:pt>
                <c:pt idx="11">
                  <c:v>8.7883959044368609</c:v>
                </c:pt>
                <c:pt idx="12">
                  <c:v>10.07137192704203</c:v>
                </c:pt>
                <c:pt idx="13">
                  <c:v>7.9518072289156621</c:v>
                </c:pt>
                <c:pt idx="14">
                  <c:v>1.967397414277684</c:v>
                </c:pt>
                <c:pt idx="15">
                  <c:v>6.1228059945186306</c:v>
                </c:pt>
              </c:numCache>
            </c:numRef>
          </c:val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Wannon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50.49170703067665</c:v>
                </c:pt>
                <c:pt idx="1">
                  <c:v>53.733681462140993</c:v>
                </c:pt>
                <c:pt idx="2">
                  <c:v>35.318489361162968</c:v>
                </c:pt>
                <c:pt idx="3">
                  <c:v>38.845247446975648</c:v>
                </c:pt>
                <c:pt idx="4">
                  <c:v>29.916317991631797</c:v>
                </c:pt>
                <c:pt idx="5">
                  <c:v>21.372410718287565</c:v>
                </c:pt>
                <c:pt idx="6">
                  <c:v>22.613065326633166</c:v>
                </c:pt>
                <c:pt idx="7">
                  <c:v>17.578568416955857</c:v>
                </c:pt>
                <c:pt idx="8">
                  <c:v>18.173997204000429</c:v>
                </c:pt>
                <c:pt idx="9">
                  <c:v>15.627441787779341</c:v>
                </c:pt>
                <c:pt idx="10">
                  <c:v>14.081145584725538</c:v>
                </c:pt>
                <c:pt idx="11">
                  <c:v>9.5919225915018931</c:v>
                </c:pt>
                <c:pt idx="12">
                  <c:v>9.520062942564909</c:v>
                </c:pt>
                <c:pt idx="13">
                  <c:v>7.9847066640245252</c:v>
                </c:pt>
                <c:pt idx="14">
                  <c:v>4.1981528127623848</c:v>
                </c:pt>
                <c:pt idx="15">
                  <c:v>5.2098408104196814</c:v>
                </c:pt>
              </c:numCache>
            </c:numRef>
          </c:val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Wannon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Westernport </c:v>
                </c:pt>
                <c:pt idx="15">
                  <c:v>East Gippsland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46.335421827189279</c:v>
                </c:pt>
                <c:pt idx="1">
                  <c:v>40.454076367389064</c:v>
                </c:pt>
                <c:pt idx="2">
                  <c:v>38.090235831713848</c:v>
                </c:pt>
                <c:pt idx="3">
                  <c:v>32.77734678044996</c:v>
                </c:pt>
                <c:pt idx="4">
                  <c:v>22.916666666666664</c:v>
                </c:pt>
                <c:pt idx="5">
                  <c:v>20.329542817359016</c:v>
                </c:pt>
                <c:pt idx="6">
                  <c:v>19.334277620396602</c:v>
                </c:pt>
                <c:pt idx="7">
                  <c:v>17.955493298525997</c:v>
                </c:pt>
                <c:pt idx="8">
                  <c:v>17.616724143453517</c:v>
                </c:pt>
                <c:pt idx="9">
                  <c:v>17.465224111282843</c:v>
                </c:pt>
                <c:pt idx="10">
                  <c:v>11.521992993382639</c:v>
                </c:pt>
                <c:pt idx="11">
                  <c:v>11.129568106312291</c:v>
                </c:pt>
                <c:pt idx="12">
                  <c:v>9.1260634184068063</c:v>
                </c:pt>
                <c:pt idx="13">
                  <c:v>8.4009269988412516</c:v>
                </c:pt>
                <c:pt idx="14">
                  <c:v>7.4386312918422997</c:v>
                </c:pt>
                <c:pt idx="15">
                  <c:v>5.8825217366351978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240640"/>
        <c:axId val="148242432"/>
      </c:barChart>
      <c:catAx>
        <c:axId val="1482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424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240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City West </c:v>
                </c:pt>
                <c:pt idx="9">
                  <c:v>Westernport </c:v>
                </c:pt>
                <c:pt idx="10">
                  <c:v>Gippsland </c:v>
                </c:pt>
                <c:pt idx="11">
                  <c:v>Western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17.932810437415469</c:v>
                </c:pt>
                <c:pt idx="1">
                  <c:v>34.855899945622625</c:v>
                </c:pt>
                <c:pt idx="2">
                  <c:v>17.293233082706767</c:v>
                </c:pt>
                <c:pt idx="3">
                  <c:v>12.255652919991011</c:v>
                </c:pt>
                <c:pt idx="4">
                  <c:v>6.3314968223800321</c:v>
                </c:pt>
                <c:pt idx="5">
                  <c:v>4.5039842937983599</c:v>
                </c:pt>
                <c:pt idx="6">
                  <c:v>11.347517730496454</c:v>
                </c:pt>
                <c:pt idx="7">
                  <c:v>6.0669487797849273</c:v>
                </c:pt>
                <c:pt idx="8">
                  <c:v>2.8096750549719034</c:v>
                </c:pt>
                <c:pt idx="9">
                  <c:v>2.8494087476848553</c:v>
                </c:pt>
                <c:pt idx="10">
                  <c:v>1.7656035211178793</c:v>
                </c:pt>
                <c:pt idx="11">
                  <c:v>5.7403342900557153</c:v>
                </c:pt>
                <c:pt idx="12">
                  <c:v>1.161751563896336</c:v>
                </c:pt>
                <c:pt idx="13">
                  <c:v>4.2973102021327394</c:v>
                </c:pt>
                <c:pt idx="14">
                  <c:v>3.0020283975659225</c:v>
                </c:pt>
                <c:pt idx="15">
                  <c:v>2.1706586826347305</c:v>
                </c:pt>
              </c:numCache>
            </c:numRef>
          </c:val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City West </c:v>
                </c:pt>
                <c:pt idx="9">
                  <c:v>Westernport </c:v>
                </c:pt>
                <c:pt idx="10">
                  <c:v>Gippsland </c:v>
                </c:pt>
                <c:pt idx="11">
                  <c:v>Western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20.838704133367706</c:v>
                </c:pt>
                <c:pt idx="1">
                  <c:v>38.407746100053799</c:v>
                </c:pt>
                <c:pt idx="2">
                  <c:v>16.567658736081672</c:v>
                </c:pt>
                <c:pt idx="3">
                  <c:v>14.356947054182225</c:v>
                </c:pt>
                <c:pt idx="4">
                  <c:v>8.5742458236277646</c:v>
                </c:pt>
                <c:pt idx="5">
                  <c:v>6.6773199406460453</c:v>
                </c:pt>
                <c:pt idx="6">
                  <c:v>10.070257611241217</c:v>
                </c:pt>
                <c:pt idx="7">
                  <c:v>6.4362301244825417</c:v>
                </c:pt>
                <c:pt idx="8">
                  <c:v>2.7198923699733597</c:v>
                </c:pt>
                <c:pt idx="9">
                  <c:v>6.2553312482229178</c:v>
                </c:pt>
                <c:pt idx="10">
                  <c:v>0.98643649815043144</c:v>
                </c:pt>
                <c:pt idx="11">
                  <c:v>7.3859105043415045</c:v>
                </c:pt>
                <c:pt idx="12">
                  <c:v>1.6281062553556127</c:v>
                </c:pt>
                <c:pt idx="13">
                  <c:v>5.3726060299601786</c:v>
                </c:pt>
                <c:pt idx="14">
                  <c:v>3.6858974358974361</c:v>
                </c:pt>
                <c:pt idx="15">
                  <c:v>2.7239932268276523</c:v>
                </c:pt>
              </c:numCache>
            </c:numRef>
          </c:val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City West </c:v>
                </c:pt>
                <c:pt idx="9">
                  <c:v>Westernport </c:v>
                </c:pt>
                <c:pt idx="10">
                  <c:v>Gippsland </c:v>
                </c:pt>
                <c:pt idx="11">
                  <c:v>Western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20.85185914877983</c:v>
                </c:pt>
                <c:pt idx="1">
                  <c:v>33.527851458885941</c:v>
                </c:pt>
                <c:pt idx="2">
                  <c:v>21.914987498161494</c:v>
                </c:pt>
                <c:pt idx="3">
                  <c:v>17.154247287011497</c:v>
                </c:pt>
                <c:pt idx="4">
                  <c:v>9.5770846483686309</c:v>
                </c:pt>
                <c:pt idx="5">
                  <c:v>7.6889085285019885</c:v>
                </c:pt>
                <c:pt idx="6">
                  <c:v>16.363636363636363</c:v>
                </c:pt>
                <c:pt idx="7">
                  <c:v>7.4348358504869081</c:v>
                </c:pt>
                <c:pt idx="8">
                  <c:v>3.2418335810734549</c:v>
                </c:pt>
                <c:pt idx="9">
                  <c:v>1.9673974142776838</c:v>
                </c:pt>
                <c:pt idx="10">
                  <c:v>4.6987951807228914</c:v>
                </c:pt>
                <c:pt idx="11">
                  <c:v>4.4679122664500408</c:v>
                </c:pt>
                <c:pt idx="12">
                  <c:v>1.2798634812286689</c:v>
                </c:pt>
                <c:pt idx="13">
                  <c:v>2.5145371680025148</c:v>
                </c:pt>
                <c:pt idx="14">
                  <c:v>3.5685963521015069</c:v>
                </c:pt>
                <c:pt idx="15">
                  <c:v>8.9324618736383457</c:v>
                </c:pt>
              </c:numCache>
            </c:numRef>
          </c:val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City West </c:v>
                </c:pt>
                <c:pt idx="9">
                  <c:v>Westernport </c:v>
                </c:pt>
                <c:pt idx="10">
                  <c:v>Gippsland </c:v>
                </c:pt>
                <c:pt idx="11">
                  <c:v>Western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15.246606468615642</c:v>
                </c:pt>
                <c:pt idx="1">
                  <c:v>39.895561357702348</c:v>
                </c:pt>
                <c:pt idx="2">
                  <c:v>19.52150300895347</c:v>
                </c:pt>
                <c:pt idx="3">
                  <c:v>18.617439120188529</c:v>
                </c:pt>
                <c:pt idx="4">
                  <c:v>11.614152059361222</c:v>
                </c:pt>
                <c:pt idx="5">
                  <c:v>9.4055070865630981</c:v>
                </c:pt>
                <c:pt idx="6">
                  <c:v>11.92468619246862</c:v>
                </c:pt>
                <c:pt idx="7">
                  <c:v>5.6439942112879882</c:v>
                </c:pt>
                <c:pt idx="8">
                  <c:v>4.4113033160262418</c:v>
                </c:pt>
                <c:pt idx="9">
                  <c:v>3.6383991043940664</c:v>
                </c:pt>
                <c:pt idx="10">
                  <c:v>4.1380596579981122</c:v>
                </c:pt>
                <c:pt idx="11">
                  <c:v>5.0914876690533015</c:v>
                </c:pt>
                <c:pt idx="12">
                  <c:v>1.0096760622633572</c:v>
                </c:pt>
                <c:pt idx="13">
                  <c:v>2.8129395218002817</c:v>
                </c:pt>
                <c:pt idx="14">
                  <c:v>3.147128245476003</c:v>
                </c:pt>
                <c:pt idx="15">
                  <c:v>7.9684134960516868</c:v>
                </c:pt>
              </c:numCache>
            </c:numRef>
          </c:val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Yarra Valley </c:v>
                </c:pt>
                <c:pt idx="1">
                  <c:v>Coliban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South Gippsland </c:v>
                </c:pt>
                <c:pt idx="7">
                  <c:v>East Gippsland </c:v>
                </c:pt>
                <c:pt idx="8">
                  <c:v>City West </c:v>
                </c:pt>
                <c:pt idx="9">
                  <c:v>Westernport </c:v>
                </c:pt>
                <c:pt idx="10">
                  <c:v>Gippsland </c:v>
                </c:pt>
                <c:pt idx="11">
                  <c:v>Western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25.852198119649145</c:v>
                </c:pt>
                <c:pt idx="1">
                  <c:v>25.696594427244584</c:v>
                </c:pt>
                <c:pt idx="2">
                  <c:v>16.319393851085533</c:v>
                </c:pt>
                <c:pt idx="3">
                  <c:v>13.964313421256788</c:v>
                </c:pt>
                <c:pt idx="4">
                  <c:v>12.598626963197061</c:v>
                </c:pt>
                <c:pt idx="5">
                  <c:v>10.081393991489181</c:v>
                </c:pt>
                <c:pt idx="6">
                  <c:v>9.1666666666666661</c:v>
                </c:pt>
                <c:pt idx="7">
                  <c:v>6.3129501563889914</c:v>
                </c:pt>
                <c:pt idx="8">
                  <c:v>4.7806915757716411</c:v>
                </c:pt>
                <c:pt idx="9">
                  <c:v>4.4080778025732155</c:v>
                </c:pt>
                <c:pt idx="10">
                  <c:v>4.2873696407879489</c:v>
                </c:pt>
                <c:pt idx="11">
                  <c:v>3.581159984429739</c:v>
                </c:pt>
                <c:pt idx="12">
                  <c:v>3.1561461794019934</c:v>
                </c:pt>
                <c:pt idx="13">
                  <c:v>2.6275115919629055</c:v>
                </c:pt>
                <c:pt idx="14">
                  <c:v>1.2374323279195669</c:v>
                </c:pt>
                <c:pt idx="15">
                  <c:v>0.99150141643059486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302464"/>
        <c:axId val="148304256"/>
      </c:barChart>
      <c:catAx>
        <c:axId val="1483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0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3042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02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North East </c:v>
                </c:pt>
                <c:pt idx="1">
                  <c:v>City West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East Gippsland </c:v>
                </c:pt>
                <c:pt idx="6">
                  <c:v>Gippsland </c:v>
                </c:pt>
                <c:pt idx="7">
                  <c:v>Goulburn Valley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Wannon </c:v>
                </c:pt>
                <c:pt idx="14">
                  <c:v>GWMWater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reliability'!$E$304:$E$319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99.53198127925117</c:v>
                </c:pt>
                <c:pt idx="5">
                  <c:v>100</c:v>
                </c:pt>
                <c:pt idx="6">
                  <c:v>96.428571428571431</c:v>
                </c:pt>
                <c:pt idx="7">
                  <c:v>97.297297297297305</c:v>
                </c:pt>
                <c:pt idx="8">
                  <c:v>100</c:v>
                </c:pt>
                <c:pt idx="9">
                  <c:v>93.75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98.260869565217391</c:v>
                </c:pt>
                <c:pt idx="15">
                  <c:v>99.818840579710141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North East </c:v>
                </c:pt>
                <c:pt idx="1">
                  <c:v>City West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East Gippsland </c:v>
                </c:pt>
                <c:pt idx="6">
                  <c:v>Gippsland </c:v>
                </c:pt>
                <c:pt idx="7">
                  <c:v>Goulburn Valley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Wannon </c:v>
                </c:pt>
                <c:pt idx="14">
                  <c:v>GWMWater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reliability'!$F$304:$F$319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99.716713881019828</c:v>
                </c:pt>
                <c:pt idx="3">
                  <c:v>100</c:v>
                </c:pt>
                <c:pt idx="4">
                  <c:v>99.019607843137265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90.909090909090907</c:v>
                </c:pt>
                <c:pt idx="12">
                  <c:v>100</c:v>
                </c:pt>
                <c:pt idx="13">
                  <c:v>98.71794871794873</c:v>
                </c:pt>
                <c:pt idx="14">
                  <c:v>100</c:v>
                </c:pt>
                <c:pt idx="15">
                  <c:v>99.948453608247419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North East </c:v>
                </c:pt>
                <c:pt idx="1">
                  <c:v>City West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East Gippsland </c:v>
                </c:pt>
                <c:pt idx="6">
                  <c:v>Gippsland </c:v>
                </c:pt>
                <c:pt idx="7">
                  <c:v>Goulburn Valley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Wannon </c:v>
                </c:pt>
                <c:pt idx="14">
                  <c:v>GWMWater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reliability'!$G$304:$G$319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98.039215686274503</c:v>
                </c:pt>
                <c:pt idx="6">
                  <c:v>100</c:v>
                </c:pt>
                <c:pt idx="7">
                  <c:v>97.777777777777771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99.328859060402692</c:v>
                </c:pt>
                <c:pt idx="15">
                  <c:v>98.825331971399393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North East </c:v>
                </c:pt>
                <c:pt idx="1">
                  <c:v>City West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East Gippsland </c:v>
                </c:pt>
                <c:pt idx="6">
                  <c:v>Gippsland </c:v>
                </c:pt>
                <c:pt idx="7">
                  <c:v>Goulburn Valley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Wannon </c:v>
                </c:pt>
                <c:pt idx="14">
                  <c:v>GWMWater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reliability'!$H$304:$H$319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99.465240641711233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98.591549295774655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84.615384615384613</c:v>
                </c:pt>
                <c:pt idx="12">
                  <c:v>100</c:v>
                </c:pt>
                <c:pt idx="13">
                  <c:v>94.444444444444443</c:v>
                </c:pt>
                <c:pt idx="14">
                  <c:v>99.248120300751879</c:v>
                </c:pt>
                <c:pt idx="15">
                  <c:v>92.174515235457065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North East </c:v>
                </c:pt>
                <c:pt idx="1">
                  <c:v>City West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East Gippsland </c:v>
                </c:pt>
                <c:pt idx="6">
                  <c:v>Gippsland </c:v>
                </c:pt>
                <c:pt idx="7">
                  <c:v>Goulburn Valley </c:v>
                </c:pt>
                <c:pt idx="8">
                  <c:v>Lower Murray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Wannon </c:v>
                </c:pt>
                <c:pt idx="14">
                  <c:v>GWMWater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reliability'!$I$304:$I$319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99.89473684210526</c:v>
                </c:pt>
                <c:pt idx="13">
                  <c:v>99.152542372881356</c:v>
                </c:pt>
                <c:pt idx="14">
                  <c:v>99.107142857142861</c:v>
                </c:pt>
                <c:pt idx="15">
                  <c:v>95.245835026412024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359808"/>
        <c:axId val="148365696"/>
      </c:barChart>
      <c:catAx>
        <c:axId val="1483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365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35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0.37909688564710398</c:v>
                </c:pt>
                <c:pt idx="1">
                  <c:v>0.27935671500027937</c:v>
                </c:pt>
                <c:pt idx="2">
                  <c:v>0.19903666255324232</c:v>
                </c:pt>
                <c:pt idx="3">
                  <c:v>0.11143493913937938</c:v>
                </c:pt>
                <c:pt idx="4">
                  <c:v>9.4261475620554716E-2</c:v>
                </c:pt>
                <c:pt idx="5">
                  <c:v>5.3876407521146492E-3</c:v>
                </c:pt>
                <c:pt idx="6">
                  <c:v>9.1107871720116612E-2</c:v>
                </c:pt>
                <c:pt idx="7">
                  <c:v>9.877240016932412E-2</c:v>
                </c:pt>
                <c:pt idx="8">
                  <c:v>2.6783170879726537E-2</c:v>
                </c:pt>
                <c:pt idx="9">
                  <c:v>2.3878886288743493E-2</c:v>
                </c:pt>
                <c:pt idx="10">
                  <c:v>9.484411260215922E-2</c:v>
                </c:pt>
                <c:pt idx="11">
                  <c:v>2.5129236071223436E-2</c:v>
                </c:pt>
                <c:pt idx="12">
                  <c:v>2.4897741419171261E-2</c:v>
                </c:pt>
                <c:pt idx="13">
                  <c:v>1.4245051139733593E-2</c:v>
                </c:pt>
                <c:pt idx="14">
                  <c:v>2.2683686305239932E-2</c:v>
                </c:pt>
                <c:pt idx="15">
                  <c:v>1.2982677399013317E-2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0.5067223067630956</c:v>
                </c:pt>
                <c:pt idx="1">
                  <c:v>0.28198806629961626</c:v>
                </c:pt>
                <c:pt idx="2">
                  <c:v>6.7233537670555663E-2</c:v>
                </c:pt>
                <c:pt idx="3">
                  <c:v>9.876127333139384E-2</c:v>
                </c:pt>
                <c:pt idx="4">
                  <c:v>0.11293373613032553</c:v>
                </c:pt>
                <c:pt idx="5">
                  <c:v>4.7737760568609768E-2</c:v>
                </c:pt>
                <c:pt idx="6">
                  <c:v>0.12038764822729188</c:v>
                </c:pt>
                <c:pt idx="7">
                  <c:v>0.14611745059838574</c:v>
                </c:pt>
                <c:pt idx="8">
                  <c:v>3.9444702892561363E-2</c:v>
                </c:pt>
                <c:pt idx="9">
                  <c:v>3.2502205506802245E-2</c:v>
                </c:pt>
                <c:pt idx="10">
                  <c:v>9.9992157477844873E-2</c:v>
                </c:pt>
                <c:pt idx="11">
                  <c:v>4.6289702321606611E-2</c:v>
                </c:pt>
                <c:pt idx="12">
                  <c:v>6.9926402461409371E-3</c:v>
                </c:pt>
                <c:pt idx="13">
                  <c:v>1.7260183508269879E-2</c:v>
                </c:pt>
                <c:pt idx="14">
                  <c:v>3.6688271982389629E-2</c:v>
                </c:pt>
                <c:pt idx="15">
                  <c:v>1.8050867344175886E-3</c:v>
                </c:pt>
              </c:numCache>
            </c:numRef>
          </c:val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0.42436729296718839</c:v>
                </c:pt>
                <c:pt idx="1">
                  <c:v>0.16811273707844884</c:v>
                </c:pt>
                <c:pt idx="2">
                  <c:v>0.16525023607176581</c:v>
                </c:pt>
                <c:pt idx="3">
                  <c:v>0.15352544082121058</c:v>
                </c:pt>
                <c:pt idx="4">
                  <c:v>0.10602974413348586</c:v>
                </c:pt>
                <c:pt idx="5">
                  <c:v>0.10473946059177797</c:v>
                </c:pt>
                <c:pt idx="6">
                  <c:v>0.21217657806329934</c:v>
                </c:pt>
                <c:pt idx="7">
                  <c:v>7.0358122845282492E-2</c:v>
                </c:pt>
                <c:pt idx="8">
                  <c:v>5.0876176235074476E-2</c:v>
                </c:pt>
                <c:pt idx="9">
                  <c:v>4.0903513157296734E-2</c:v>
                </c:pt>
                <c:pt idx="10">
                  <c:v>5.7073282094208963E-2</c:v>
                </c:pt>
                <c:pt idx="11">
                  <c:v>3.857077737648585E-2</c:v>
                </c:pt>
                <c:pt idx="12">
                  <c:v>7.1923966092987401E-2</c:v>
                </c:pt>
                <c:pt idx="13">
                  <c:v>1.6066446929604621E-2</c:v>
                </c:pt>
                <c:pt idx="14">
                  <c:v>3.8243226923231753E-2</c:v>
                </c:pt>
                <c:pt idx="15">
                  <c:v>8.6747158587968692E-2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0.54018883912359283</c:v>
                </c:pt>
                <c:pt idx="1">
                  <c:v>0.10031838981373987</c:v>
                </c:pt>
                <c:pt idx="2">
                  <c:v>0.1916682964991199</c:v>
                </c:pt>
                <c:pt idx="3">
                  <c:v>0.19400860129388248</c:v>
                </c:pt>
                <c:pt idx="4">
                  <c:v>9.4062966856636968E-2</c:v>
                </c:pt>
                <c:pt idx="5">
                  <c:v>0.11882620376110767</c:v>
                </c:pt>
                <c:pt idx="6">
                  <c:v>0.12804842558640359</c:v>
                </c:pt>
                <c:pt idx="7">
                  <c:v>8.3108248493662995E-2</c:v>
                </c:pt>
                <c:pt idx="8">
                  <c:v>6.1177151551707588E-2</c:v>
                </c:pt>
                <c:pt idx="9">
                  <c:v>1.1165698972755694E-2</c:v>
                </c:pt>
                <c:pt idx="10">
                  <c:v>4.9818255623004966E-2</c:v>
                </c:pt>
                <c:pt idx="11">
                  <c:v>2.09124812659022E-2</c:v>
                </c:pt>
                <c:pt idx="12">
                  <c:v>4.145180812787054E-2</c:v>
                </c:pt>
                <c:pt idx="13">
                  <c:v>2.3487190086526808E-2</c:v>
                </c:pt>
                <c:pt idx="14">
                  <c:v>2.7806466989751328E-2</c:v>
                </c:pt>
                <c:pt idx="15">
                  <c:v>8.7035231861857687E-2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East Gippsland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0.33256282156438743</c:v>
                </c:pt>
                <c:pt idx="1">
                  <c:v>0.23899021474722346</c:v>
                </c:pt>
                <c:pt idx="2">
                  <c:v>0.17860609590370802</c:v>
                </c:pt>
                <c:pt idx="3">
                  <c:v>0.15523895191944986</c:v>
                </c:pt>
                <c:pt idx="4">
                  <c:v>0.12331469911213418</c:v>
                </c:pt>
                <c:pt idx="5">
                  <c:v>0.12245522730751569</c:v>
                </c:pt>
                <c:pt idx="6">
                  <c:v>0.11283497884344146</c:v>
                </c:pt>
                <c:pt idx="7">
                  <c:v>0.1016742357486613</c:v>
                </c:pt>
                <c:pt idx="8">
                  <c:v>7.2373081133443637E-2</c:v>
                </c:pt>
                <c:pt idx="9">
                  <c:v>5.272755234308061E-2</c:v>
                </c:pt>
                <c:pt idx="10">
                  <c:v>3.9101379212284938E-2</c:v>
                </c:pt>
                <c:pt idx="11">
                  <c:v>3.450655624568668E-2</c:v>
                </c:pt>
                <c:pt idx="12">
                  <c:v>3.2524556039810061E-2</c:v>
                </c:pt>
                <c:pt idx="13">
                  <c:v>2.6064449450833384E-2</c:v>
                </c:pt>
                <c:pt idx="14">
                  <c:v>1.1778563015312132E-2</c:v>
                </c:pt>
                <c:pt idx="15">
                  <c:v>6.79925208227095E-3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8859904"/>
        <c:axId val="148878080"/>
      </c:barChart>
      <c:catAx>
        <c:axId val="1488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780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59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Lower Murray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Western </c:v>
                </c:pt>
                <c:pt idx="10">
                  <c:v>GWMWater</c:v>
                </c:pt>
                <c:pt idx="11">
                  <c:v>Barwon </c:v>
                </c:pt>
                <c:pt idx="12">
                  <c:v>South East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0.29937103297399215</c:v>
                </c:pt>
                <c:pt idx="1">
                  <c:v>0.90450693975152041</c:v>
                </c:pt>
                <c:pt idx="2">
                  <c:v>7.4427836010667991E-2</c:v>
                </c:pt>
                <c:pt idx="3">
                  <c:v>8.4235860409145602E-2</c:v>
                </c:pt>
                <c:pt idx="4">
                  <c:v>0.32546786004882022</c:v>
                </c:pt>
                <c:pt idx="5">
                  <c:v>0.41797095357660358</c:v>
                </c:pt>
                <c:pt idx="6">
                  <c:v>2.7002700270027005E-2</c:v>
                </c:pt>
                <c:pt idx="7">
                  <c:v>0.39590590329461228</c:v>
                </c:pt>
                <c:pt idx="8">
                  <c:v>0.38946413488910442</c:v>
                </c:pt>
                <c:pt idx="9">
                  <c:v>0.32443539229646184</c:v>
                </c:pt>
                <c:pt idx="10">
                  <c:v>0.7473457997883054</c:v>
                </c:pt>
                <c:pt idx="11">
                  <c:v>0.20772804468960099</c:v>
                </c:pt>
                <c:pt idx="12">
                  <c:v>0.26844457469411681</c:v>
                </c:pt>
                <c:pt idx="13">
                  <c:v>0.11562921564848719</c:v>
                </c:pt>
                <c:pt idx="14">
                  <c:v>6.8797153646120796E-2</c:v>
                </c:pt>
                <c:pt idx="15">
                  <c:v>7.1580454325354217E-2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Lower Murray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Western </c:v>
                </c:pt>
                <c:pt idx="10">
                  <c:v>GWMWater</c:v>
                </c:pt>
                <c:pt idx="11">
                  <c:v>Barwon </c:v>
                </c:pt>
                <c:pt idx="12">
                  <c:v>South East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0.30045279505733991</c:v>
                </c:pt>
                <c:pt idx="1">
                  <c:v>0.57731958762886604</c:v>
                </c:pt>
                <c:pt idx="2">
                  <c:v>4.6039102544427737E-2</c:v>
                </c:pt>
                <c:pt idx="3">
                  <c:v>5.9512473814511524E-2</c:v>
                </c:pt>
                <c:pt idx="4">
                  <c:v>0.30794020230955149</c:v>
                </c:pt>
                <c:pt idx="5">
                  <c:v>0.37101474431036141</c:v>
                </c:pt>
                <c:pt idx="6">
                  <c:v>4.8748061156658536E-2</c:v>
                </c:pt>
                <c:pt idx="7">
                  <c:v>0.39561638852257741</c:v>
                </c:pt>
                <c:pt idx="8">
                  <c:v>0.32061115542737922</c:v>
                </c:pt>
                <c:pt idx="9">
                  <c:v>0.38819603021254173</c:v>
                </c:pt>
                <c:pt idx="10">
                  <c:v>0.24604569420035149</c:v>
                </c:pt>
                <c:pt idx="11">
                  <c:v>0.15590659340659341</c:v>
                </c:pt>
                <c:pt idx="12">
                  <c:v>0.26734086391343909</c:v>
                </c:pt>
                <c:pt idx="13">
                  <c:v>0.64224850565941749</c:v>
                </c:pt>
                <c:pt idx="14">
                  <c:v>4.4644518025224157E-2</c:v>
                </c:pt>
                <c:pt idx="15">
                  <c:v>3.5207621414517963E-2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Lower Murray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Western </c:v>
                </c:pt>
                <c:pt idx="10">
                  <c:v>GWMWater</c:v>
                </c:pt>
                <c:pt idx="11">
                  <c:v>Barwon </c:v>
                </c:pt>
                <c:pt idx="12">
                  <c:v>South East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0.34388563029521468</c:v>
                </c:pt>
                <c:pt idx="1">
                  <c:v>0.18332739216784641</c:v>
                </c:pt>
                <c:pt idx="2">
                  <c:v>6.3748406289842754E-2</c:v>
                </c:pt>
                <c:pt idx="3">
                  <c:v>5.6789948179172288E-2</c:v>
                </c:pt>
                <c:pt idx="4">
                  <c:v>0.16095654173373189</c:v>
                </c:pt>
                <c:pt idx="5">
                  <c:v>0.25866769513119575</c:v>
                </c:pt>
                <c:pt idx="6">
                  <c:v>2.1867483052700636E-2</c:v>
                </c:pt>
                <c:pt idx="7">
                  <c:v>0.42914604423045299</c:v>
                </c:pt>
                <c:pt idx="8">
                  <c:v>0.1208605269518975</c:v>
                </c:pt>
                <c:pt idx="9">
                  <c:v>0.33688458710262154</c:v>
                </c:pt>
                <c:pt idx="10">
                  <c:v>0.36889807600572427</c:v>
                </c:pt>
                <c:pt idx="11">
                  <c:v>0.1335906189698679</c:v>
                </c:pt>
                <c:pt idx="12">
                  <c:v>0.17933056506764755</c:v>
                </c:pt>
                <c:pt idx="13">
                  <c:v>0.17825311942959002</c:v>
                </c:pt>
                <c:pt idx="14">
                  <c:v>6.3250801498706016E-2</c:v>
                </c:pt>
                <c:pt idx="15">
                  <c:v>3.8685507187360024E-2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Lower Murray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Western </c:v>
                </c:pt>
                <c:pt idx="10">
                  <c:v>GWMWater</c:v>
                </c:pt>
                <c:pt idx="11">
                  <c:v>Barwon </c:v>
                </c:pt>
                <c:pt idx="12">
                  <c:v>South East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0.29906593106462009</c:v>
                </c:pt>
                <c:pt idx="1">
                  <c:v>0.32780271319784154</c:v>
                </c:pt>
                <c:pt idx="2">
                  <c:v>8.7233786547948514E-2</c:v>
                </c:pt>
                <c:pt idx="3">
                  <c:v>0.3320303301464701</c:v>
                </c:pt>
                <c:pt idx="4">
                  <c:v>0.33195890698161995</c:v>
                </c:pt>
                <c:pt idx="5">
                  <c:v>0.28459911118312475</c:v>
                </c:pt>
                <c:pt idx="6">
                  <c:v>3.8865137971239798E-2</c:v>
                </c:pt>
                <c:pt idx="7">
                  <c:v>0.33858383630207567</c:v>
                </c:pt>
                <c:pt idx="8">
                  <c:v>0.24171167676285399</c:v>
                </c:pt>
                <c:pt idx="9">
                  <c:v>0.41058545829316129</c:v>
                </c:pt>
                <c:pt idx="10">
                  <c:v>0.2846930060418183</c:v>
                </c:pt>
                <c:pt idx="11">
                  <c:v>0.20341042676564211</c:v>
                </c:pt>
                <c:pt idx="12">
                  <c:v>0.17494010501907559</c:v>
                </c:pt>
                <c:pt idx="13">
                  <c:v>0.25043826696719257</c:v>
                </c:pt>
                <c:pt idx="14">
                  <c:v>5.6612609002569696E-2</c:v>
                </c:pt>
                <c:pt idx="15">
                  <c:v>5.0427626270776182E-2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Lower Murray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Western </c:v>
                </c:pt>
                <c:pt idx="10">
                  <c:v>GWMWater</c:v>
                </c:pt>
                <c:pt idx="11">
                  <c:v>Barwon </c:v>
                </c:pt>
                <c:pt idx="12">
                  <c:v>South East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North East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0.6067715707293394</c:v>
                </c:pt>
                <c:pt idx="1">
                  <c:v>0.4539106145251397</c:v>
                </c:pt>
                <c:pt idx="2">
                  <c:v>0.38628537206168589</c:v>
                </c:pt>
                <c:pt idx="3">
                  <c:v>0.35776083804891734</c:v>
                </c:pt>
                <c:pt idx="4">
                  <c:v>0.33867261071656901</c:v>
                </c:pt>
                <c:pt idx="5">
                  <c:v>0.3023398810541329</c:v>
                </c:pt>
                <c:pt idx="6">
                  <c:v>0.29838022165387895</c:v>
                </c:pt>
                <c:pt idx="7">
                  <c:v>0.23556098412144477</c:v>
                </c:pt>
                <c:pt idx="8">
                  <c:v>0.23442879957802815</c:v>
                </c:pt>
                <c:pt idx="9">
                  <c:v>0.23299161230195711</c:v>
                </c:pt>
                <c:pt idx="10">
                  <c:v>0.21432173474533536</c:v>
                </c:pt>
                <c:pt idx="11">
                  <c:v>0.16400243734847603</c:v>
                </c:pt>
                <c:pt idx="12">
                  <c:v>0.14602174849267871</c:v>
                </c:pt>
                <c:pt idx="13">
                  <c:v>0.12254901960784313</c:v>
                </c:pt>
                <c:pt idx="14">
                  <c:v>9.7822933743515E-2</c:v>
                </c:pt>
                <c:pt idx="15">
                  <c:v>8.7522129174706101E-2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9041536"/>
        <c:axId val="149043072"/>
      </c:barChart>
      <c:catAx>
        <c:axId val="1490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04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4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quality'!$E$52:$E$67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quality'!$F$52:$F$67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quality'!$G$52:$G$67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quality'!$H$52:$H$67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88.6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quality'!$I$52:$I$67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99.8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9099264"/>
        <c:axId val="149100800"/>
      </c:barChart>
      <c:catAx>
        <c:axId val="1490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00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99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9144704"/>
        <c:axId val="149146240"/>
      </c:barChart>
      <c:catAx>
        <c:axId val="149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46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4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88.275862068965523</c:v>
                </c:pt>
                <c:pt idx="1">
                  <c:v>78.06451612903227</c:v>
                </c:pt>
                <c:pt idx="2">
                  <c:v>82.236286919831215</c:v>
                </c:pt>
                <c:pt idx="3">
                  <c:v>60.474308300395251</c:v>
                </c:pt>
                <c:pt idx="4">
                  <c:v>43.75</c:v>
                </c:pt>
                <c:pt idx="5">
                  <c:v>73.333333333333329</c:v>
                </c:pt>
                <c:pt idx="6">
                  <c:v>50</c:v>
                </c:pt>
                <c:pt idx="7">
                  <c:v>50</c:v>
                </c:pt>
                <c:pt idx="8">
                  <c:v>60.204081632653065</c:v>
                </c:pt>
                <c:pt idx="9">
                  <c:v>89.705882352941174</c:v>
                </c:pt>
                <c:pt idx="10">
                  <c:v>72.093023255813961</c:v>
                </c:pt>
                <c:pt idx="11">
                  <c:v>38.63636363636364</c:v>
                </c:pt>
                <c:pt idx="12">
                  <c:v>65.934065934065927</c:v>
                </c:pt>
                <c:pt idx="13">
                  <c:v>64.052287581699346</c:v>
                </c:pt>
                <c:pt idx="14">
                  <c:v>58.620689655172406</c:v>
                </c:pt>
                <c:pt idx="15">
                  <c:v>45</c:v>
                </c:pt>
              </c:numCache>
            </c:numRef>
          </c:val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9.8850574712643695</c:v>
                </c:pt>
                <c:pt idx="1">
                  <c:v>17.695852534562214</c:v>
                </c:pt>
                <c:pt idx="2">
                  <c:v>12.151898734177212</c:v>
                </c:pt>
                <c:pt idx="3">
                  <c:v>28.853754940711461</c:v>
                </c:pt>
                <c:pt idx="4">
                  <c:v>26.875000000000004</c:v>
                </c:pt>
                <c:pt idx="5">
                  <c:v>16.222222222222221</c:v>
                </c:pt>
                <c:pt idx="6">
                  <c:v>37.142857142857139</c:v>
                </c:pt>
                <c:pt idx="7">
                  <c:v>33.333333333333329</c:v>
                </c:pt>
                <c:pt idx="8">
                  <c:v>31.632653061224492</c:v>
                </c:pt>
                <c:pt idx="9">
                  <c:v>5.882352941176471</c:v>
                </c:pt>
                <c:pt idx="10">
                  <c:v>20.155038759689923</c:v>
                </c:pt>
                <c:pt idx="11">
                  <c:v>50</c:v>
                </c:pt>
                <c:pt idx="12">
                  <c:v>30.769230769230766</c:v>
                </c:pt>
                <c:pt idx="13">
                  <c:v>26.143790849673206</c:v>
                </c:pt>
                <c:pt idx="14">
                  <c:v>16.551724137931036</c:v>
                </c:pt>
                <c:pt idx="15">
                  <c:v>10</c:v>
                </c:pt>
              </c:numCache>
            </c:numRef>
          </c:val>
        </c:ser>
        <c:ser>
          <c:idx val="6"/>
          <c:order val="2"/>
          <c:tx>
            <c:strRef>
              <c:f>'6 - DRINKING WATER QUALITY'!#REF!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3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1.8390804597701154</c:v>
                </c:pt>
                <c:pt idx="1">
                  <c:v>4.2396313364055302</c:v>
                </c:pt>
                <c:pt idx="2">
                  <c:v>5.6118143459915597</c:v>
                </c:pt>
                <c:pt idx="3">
                  <c:v>10.671936758893279</c:v>
                </c:pt>
                <c:pt idx="4">
                  <c:v>29.375</c:v>
                </c:pt>
                <c:pt idx="5">
                  <c:v>10.444444444444446</c:v>
                </c:pt>
                <c:pt idx="6">
                  <c:v>12.857142857142856</c:v>
                </c:pt>
                <c:pt idx="7">
                  <c:v>16.666666666666664</c:v>
                </c:pt>
                <c:pt idx="8">
                  <c:v>8.1632653061224492</c:v>
                </c:pt>
                <c:pt idx="9">
                  <c:v>4.4117647058823533</c:v>
                </c:pt>
                <c:pt idx="10">
                  <c:v>7.7519379844961236</c:v>
                </c:pt>
                <c:pt idx="11">
                  <c:v>11.363636363636363</c:v>
                </c:pt>
                <c:pt idx="12">
                  <c:v>3.2967032967032961</c:v>
                </c:pt>
                <c:pt idx="13">
                  <c:v>9.8039215686274517</c:v>
                </c:pt>
                <c:pt idx="14">
                  <c:v>24.827586206896555</c:v>
                </c:pt>
                <c:pt idx="1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01664"/>
        <c:axId val="149203200"/>
      </c:barChart>
      <c:catAx>
        <c:axId val="149201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2032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01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Western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Barwon </c:v>
                </c:pt>
                <c:pt idx="10">
                  <c:v>Westernport </c:v>
                </c:pt>
                <c:pt idx="11">
                  <c:v>South East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99.164952115432314</c:v>
                </c:pt>
                <c:pt idx="1">
                  <c:v>65.115358953829741</c:v>
                </c:pt>
                <c:pt idx="2">
                  <c:v>80.384855758443422</c:v>
                </c:pt>
                <c:pt idx="3">
                  <c:v>101.21946001454796</c:v>
                </c:pt>
                <c:pt idx="4">
                  <c:v>45.264216617558475</c:v>
                </c:pt>
                <c:pt idx="5">
                  <c:v>18.32387654987145</c:v>
                </c:pt>
                <c:pt idx="6">
                  <c:v>25.723146428776534</c:v>
                </c:pt>
                <c:pt idx="7">
                  <c:v>31.69028669061748</c:v>
                </c:pt>
                <c:pt idx="8">
                  <c:v>40.824792581747197</c:v>
                </c:pt>
                <c:pt idx="9">
                  <c:v>19.598771051713126</c:v>
                </c:pt>
                <c:pt idx="10">
                  <c:v>17.699103218909613</c:v>
                </c:pt>
                <c:pt idx="11">
                  <c:v>23.485389979629435</c:v>
                </c:pt>
                <c:pt idx="12">
                  <c:v>17.019607395311127</c:v>
                </c:pt>
                <c:pt idx="13">
                  <c:v>15.991632456640017</c:v>
                </c:pt>
                <c:pt idx="14">
                  <c:v>17.772057862832703</c:v>
                </c:pt>
                <c:pt idx="15">
                  <c:v>6.6663974804167001</c:v>
                </c:pt>
                <c:pt idx="16">
                  <c:v>4.2203572954094328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Western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Barwon </c:v>
                </c:pt>
                <c:pt idx="10">
                  <c:v>Westernport </c:v>
                </c:pt>
                <c:pt idx="11">
                  <c:v>South East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96.24822591556017</c:v>
                </c:pt>
                <c:pt idx="1">
                  <c:v>74.737808075511268</c:v>
                </c:pt>
                <c:pt idx="2">
                  <c:v>94.181364770541052</c:v>
                </c:pt>
                <c:pt idx="3">
                  <c:v>82.616185178539368</c:v>
                </c:pt>
                <c:pt idx="4">
                  <c:v>56.110556110556097</c:v>
                </c:pt>
                <c:pt idx="5">
                  <c:v>2.7353998158579933</c:v>
                </c:pt>
                <c:pt idx="6">
                  <c:v>28.525016835629646</c:v>
                </c:pt>
                <c:pt idx="7">
                  <c:v>25.136675090707676</c:v>
                </c:pt>
                <c:pt idx="8">
                  <c:v>32.222709061622304</c:v>
                </c:pt>
                <c:pt idx="9">
                  <c:v>18.505111653105917</c:v>
                </c:pt>
                <c:pt idx="10">
                  <c:v>17.506449754774614</c:v>
                </c:pt>
                <c:pt idx="11">
                  <c:v>23.901904473923462</c:v>
                </c:pt>
                <c:pt idx="12">
                  <c:v>11.980369417222391</c:v>
                </c:pt>
                <c:pt idx="13">
                  <c:v>15.951905916382023</c:v>
                </c:pt>
                <c:pt idx="14">
                  <c:v>15.71096788634522</c:v>
                </c:pt>
                <c:pt idx="15">
                  <c:v>4.9855588981940713</c:v>
                </c:pt>
                <c:pt idx="16">
                  <c:v>2.6530973896941155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Western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Barwon </c:v>
                </c:pt>
                <c:pt idx="10">
                  <c:v>Westernport </c:v>
                </c:pt>
                <c:pt idx="11">
                  <c:v>South East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99.994990763196768</c:v>
                </c:pt>
                <c:pt idx="1">
                  <c:v>71.553333333333342</c:v>
                </c:pt>
                <c:pt idx="2">
                  <c:v>85.236753975470748</c:v>
                </c:pt>
                <c:pt idx="3">
                  <c:v>100.29299765453423</c:v>
                </c:pt>
                <c:pt idx="4">
                  <c:v>50.543776907814987</c:v>
                </c:pt>
                <c:pt idx="5">
                  <c:v>2.8149459747681043</c:v>
                </c:pt>
                <c:pt idx="6">
                  <c:v>31.880855654049924</c:v>
                </c:pt>
                <c:pt idx="7">
                  <c:v>32.106885842267523</c:v>
                </c:pt>
                <c:pt idx="8">
                  <c:v>37.06546945266988</c:v>
                </c:pt>
                <c:pt idx="9">
                  <c:v>19.963896206310537</c:v>
                </c:pt>
                <c:pt idx="10">
                  <c:v>18.862133036046082</c:v>
                </c:pt>
                <c:pt idx="11">
                  <c:v>28.982168756932005</c:v>
                </c:pt>
                <c:pt idx="12">
                  <c:v>20.314887285572912</c:v>
                </c:pt>
                <c:pt idx="13">
                  <c:v>16.270604299906644</c:v>
                </c:pt>
                <c:pt idx="14">
                  <c:v>14.966170302218487</c:v>
                </c:pt>
                <c:pt idx="15">
                  <c:v>7.5185983961964951</c:v>
                </c:pt>
                <c:pt idx="16">
                  <c:v>4.0209065014794945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Western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Barwon </c:v>
                </c:pt>
                <c:pt idx="10">
                  <c:v>Westernport </c:v>
                </c:pt>
                <c:pt idx="11">
                  <c:v>South East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97.824833231046327</c:v>
                </c:pt>
                <c:pt idx="1">
                  <c:v>82.559927843860564</c:v>
                </c:pt>
                <c:pt idx="2">
                  <c:v>89.490532781811055</c:v>
                </c:pt>
                <c:pt idx="3">
                  <c:v>101.54667630057806</c:v>
                </c:pt>
                <c:pt idx="4">
                  <c:v>48.91580626500955</c:v>
                </c:pt>
                <c:pt idx="5">
                  <c:v>42.86737961293808</c:v>
                </c:pt>
                <c:pt idx="6">
                  <c:v>30.33671210532448</c:v>
                </c:pt>
                <c:pt idx="7">
                  <c:v>31.749448130384643</c:v>
                </c:pt>
                <c:pt idx="8">
                  <c:v>39.833499772841023</c:v>
                </c:pt>
                <c:pt idx="9">
                  <c:v>23.363827906398686</c:v>
                </c:pt>
                <c:pt idx="10">
                  <c:v>22.160240322172331</c:v>
                </c:pt>
                <c:pt idx="11">
                  <c:v>31.805357429756224</c:v>
                </c:pt>
                <c:pt idx="12">
                  <c:v>19.345844624101403</c:v>
                </c:pt>
                <c:pt idx="13">
                  <c:v>14.120195962213986</c:v>
                </c:pt>
                <c:pt idx="14">
                  <c:v>18.781306937168434</c:v>
                </c:pt>
                <c:pt idx="15">
                  <c:v>8.4769758927488592</c:v>
                </c:pt>
                <c:pt idx="16">
                  <c:v>6.4267272109578251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Western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Yarra Valley </c:v>
                </c:pt>
                <c:pt idx="7">
                  <c:v>North East </c:v>
                </c:pt>
                <c:pt idx="8">
                  <c:v>Coliban </c:v>
                </c:pt>
                <c:pt idx="9">
                  <c:v>Barwon </c:v>
                </c:pt>
                <c:pt idx="10">
                  <c:v>Westernport </c:v>
                </c:pt>
                <c:pt idx="11">
                  <c:v>South East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95.407827179062735</c:v>
                </c:pt>
                <c:pt idx="1">
                  <c:v>72.455075266886155</c:v>
                </c:pt>
                <c:pt idx="2">
                  <c:v>71.84031227463224</c:v>
                </c:pt>
                <c:pt idx="3">
                  <c:v>59.538758004194939</c:v>
                </c:pt>
                <c:pt idx="4">
                  <c:v>43.259073436009224</c:v>
                </c:pt>
                <c:pt idx="5">
                  <c:v>38.94058882886727</c:v>
                </c:pt>
                <c:pt idx="6">
                  <c:v>27.344899012066193</c:v>
                </c:pt>
                <c:pt idx="7">
                  <c:v>26.643311370886774</c:v>
                </c:pt>
                <c:pt idx="8">
                  <c:v>24.891332971554132</c:v>
                </c:pt>
                <c:pt idx="9">
                  <c:v>20.722134834522983</c:v>
                </c:pt>
                <c:pt idx="10">
                  <c:v>19.71747788641553</c:v>
                </c:pt>
                <c:pt idx="11">
                  <c:v>18.302194676506531</c:v>
                </c:pt>
                <c:pt idx="12">
                  <c:v>14.73362799978398</c:v>
                </c:pt>
                <c:pt idx="13">
                  <c:v>11.86764306030361</c:v>
                </c:pt>
                <c:pt idx="14">
                  <c:v>8.6092953518187603</c:v>
                </c:pt>
                <c:pt idx="15">
                  <c:v>8.4574871169513877</c:v>
                </c:pt>
                <c:pt idx="16">
                  <c:v>3.514434746681816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3804672"/>
        <c:axId val="143806464"/>
      </c:barChart>
      <c:catAx>
        <c:axId val="1438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064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04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1.8408829420036645</c:v>
                </c:pt>
                <c:pt idx="1">
                  <c:v>100</c:v>
                </c:pt>
                <c:pt idx="2">
                  <c:v>91.36268343815513</c:v>
                </c:pt>
                <c:pt idx="3">
                  <c:v>0</c:v>
                </c:pt>
                <c:pt idx="4">
                  <c:v>214.18260646511183</c:v>
                </c:pt>
                <c:pt idx="5">
                  <c:v>114.82056339698093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295.91426940880558</c:v>
                </c:pt>
                <c:pt idx="10">
                  <c:v>27.666666666666668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114.84632910215279</c:v>
                </c:pt>
                <c:pt idx="16">
                  <c:v>43.256719224965565</c:v>
                </c:pt>
              </c:numCache>
            </c:numRef>
          </c:val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156.78440033919574</c:v>
                </c:pt>
                <c:pt idx="3">
                  <c:v>0</c:v>
                </c:pt>
                <c:pt idx="4">
                  <c:v>207.09914161468873</c:v>
                </c:pt>
                <c:pt idx="5">
                  <c:v>132.01177910039192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91.204925241864558</c:v>
                </c:pt>
                <c:pt idx="15">
                  <c:v>43.976053878772767</c:v>
                </c:pt>
                <c:pt idx="16">
                  <c:v>106.40925612285675</c:v>
                </c:pt>
              </c:numCache>
            </c:numRef>
          </c:val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445.44964239652944</c:v>
                </c:pt>
                <c:pt idx="1">
                  <c:v>100</c:v>
                </c:pt>
                <c:pt idx="2">
                  <c:v>79.194260485651213</c:v>
                </c:pt>
                <c:pt idx="3">
                  <c:v>0</c:v>
                </c:pt>
                <c:pt idx="4">
                  <c:v>247.58308774679324</c:v>
                </c:pt>
                <c:pt idx="5">
                  <c:v>318.57710146117228</c:v>
                </c:pt>
                <c:pt idx="6">
                  <c:v>131.77352567051884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495.79584312704299</c:v>
                </c:pt>
                <c:pt idx="13">
                  <c:v>70.509170251512401</c:v>
                </c:pt>
                <c:pt idx="14">
                  <c:v>95.1171875</c:v>
                </c:pt>
                <c:pt idx="15">
                  <c:v>162.5643425362658</c:v>
                </c:pt>
                <c:pt idx="16">
                  <c:v>134.95740062846221</c:v>
                </c:pt>
              </c:numCache>
            </c:numRef>
          </c:val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422.17769121282498</c:v>
                </c:pt>
                <c:pt idx="1">
                  <c:v>100</c:v>
                </c:pt>
                <c:pt idx="2">
                  <c:v>87.071240105540895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610.29166098459018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84.353996467912623</c:v>
                </c:pt>
                <c:pt idx="14">
                  <c:v>129.00096993210474</c:v>
                </c:pt>
                <c:pt idx="15">
                  <c:v>77.119107896323086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112.92255145466154</c:v>
                </c:pt>
                <c:pt idx="1">
                  <c:v>16.915330550402206</c:v>
                </c:pt>
                <c:pt idx="2">
                  <c:v>25.104898112185282</c:v>
                </c:pt>
                <c:pt idx="3">
                  <c:v>0</c:v>
                </c:pt>
                <c:pt idx="4">
                  <c:v>28.101149717071543</c:v>
                </c:pt>
                <c:pt idx="5">
                  <c:v>5.2529188401892091</c:v>
                </c:pt>
                <c:pt idx="6">
                  <c:v>27.336860858226974</c:v>
                </c:pt>
                <c:pt idx="7">
                  <c:v>0</c:v>
                </c:pt>
                <c:pt idx="8">
                  <c:v>13.198395691994651</c:v>
                </c:pt>
                <c:pt idx="9">
                  <c:v>63.039937060926846</c:v>
                </c:pt>
                <c:pt idx="10">
                  <c:v>21.573967933397928</c:v>
                </c:pt>
                <c:pt idx="11">
                  <c:v>39.274784933536907</c:v>
                </c:pt>
                <c:pt idx="12">
                  <c:v>0</c:v>
                </c:pt>
                <c:pt idx="13">
                  <c:v>4.2800702370500439</c:v>
                </c:pt>
                <c:pt idx="14">
                  <c:v>36.745076626830439</c:v>
                </c:pt>
                <c:pt idx="15">
                  <c:v>17.165405130357616</c:v>
                </c:pt>
                <c:pt idx="16">
                  <c:v>35.853199240175321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3862400"/>
        <c:axId val="149213568"/>
      </c:barChart>
      <c:catAx>
        <c:axId val="1438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135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6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378785.34664961713</c:v>
                </c:pt>
                <c:pt idx="1">
                  <c:v>9841</c:v>
                </c:pt>
                <c:pt idx="2">
                  <c:v>40211</c:v>
                </c:pt>
                <c:pt idx="3">
                  <c:v>29512</c:v>
                </c:pt>
                <c:pt idx="4">
                  <c:v>37960.19</c:v>
                </c:pt>
                <c:pt idx="5">
                  <c:v>14567</c:v>
                </c:pt>
                <c:pt idx="6">
                  <c:v>33017</c:v>
                </c:pt>
                <c:pt idx="7">
                  <c:v>8441.9</c:v>
                </c:pt>
                <c:pt idx="8">
                  <c:v>42864</c:v>
                </c:pt>
                <c:pt idx="9">
                  <c:v>46926</c:v>
                </c:pt>
                <c:pt idx="10">
                  <c:v>11965.737000000001</c:v>
                </c:pt>
                <c:pt idx="11">
                  <c:v>11166</c:v>
                </c:pt>
                <c:pt idx="12">
                  <c:v>39637</c:v>
                </c:pt>
                <c:pt idx="13">
                  <c:v>7550.0624804403778</c:v>
                </c:pt>
                <c:pt idx="14">
                  <c:v>30714</c:v>
                </c:pt>
                <c:pt idx="15">
                  <c:v>15644</c:v>
                </c:pt>
                <c:pt idx="16">
                  <c:v>6259</c:v>
                </c:pt>
              </c:numCache>
            </c:numRef>
          </c:val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339137.2507000246</c:v>
                </c:pt>
                <c:pt idx="1">
                  <c:v>10310.01</c:v>
                </c:pt>
                <c:pt idx="2">
                  <c:v>36645</c:v>
                </c:pt>
                <c:pt idx="3">
                  <c:v>32708</c:v>
                </c:pt>
                <c:pt idx="4">
                  <c:v>39942.604811951489</c:v>
                </c:pt>
                <c:pt idx="5">
                  <c:v>16271</c:v>
                </c:pt>
                <c:pt idx="6">
                  <c:v>31648.2</c:v>
                </c:pt>
                <c:pt idx="7">
                  <c:v>8098.130000000001</c:v>
                </c:pt>
                <c:pt idx="8">
                  <c:v>38246.1</c:v>
                </c:pt>
                <c:pt idx="9">
                  <c:v>48750</c:v>
                </c:pt>
                <c:pt idx="10">
                  <c:v>20401.3</c:v>
                </c:pt>
                <c:pt idx="11">
                  <c:v>17366</c:v>
                </c:pt>
                <c:pt idx="12">
                  <c:v>41520.777899788998</c:v>
                </c:pt>
                <c:pt idx="13">
                  <c:v>6872.1889193628158</c:v>
                </c:pt>
                <c:pt idx="14">
                  <c:v>29095</c:v>
                </c:pt>
                <c:pt idx="15">
                  <c:v>15217</c:v>
                </c:pt>
                <c:pt idx="16">
                  <c:v>6471</c:v>
                </c:pt>
              </c:numCache>
            </c:numRef>
          </c:val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477881</c:v>
                </c:pt>
                <c:pt idx="1">
                  <c:v>11102</c:v>
                </c:pt>
                <c:pt idx="2">
                  <c:v>42326</c:v>
                </c:pt>
                <c:pt idx="3">
                  <c:v>33255</c:v>
                </c:pt>
                <c:pt idx="4">
                  <c:v>38849.497178753998</c:v>
                </c:pt>
                <c:pt idx="5">
                  <c:v>16277</c:v>
                </c:pt>
                <c:pt idx="6">
                  <c:v>44006</c:v>
                </c:pt>
                <c:pt idx="7">
                  <c:v>7912.18</c:v>
                </c:pt>
                <c:pt idx="8">
                  <c:v>42706</c:v>
                </c:pt>
                <c:pt idx="9">
                  <c:v>49295</c:v>
                </c:pt>
                <c:pt idx="10">
                  <c:v>19087.370000000003</c:v>
                </c:pt>
                <c:pt idx="11">
                  <c:v>17912</c:v>
                </c:pt>
                <c:pt idx="12">
                  <c:v>41162</c:v>
                </c:pt>
                <c:pt idx="13">
                  <c:v>7410.8270000000011</c:v>
                </c:pt>
                <c:pt idx="14">
                  <c:v>31725</c:v>
                </c:pt>
                <c:pt idx="15">
                  <c:v>30646</c:v>
                </c:pt>
                <c:pt idx="16">
                  <c:v>6473</c:v>
                </c:pt>
              </c:numCache>
            </c:numRef>
          </c:val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432997</c:v>
                </c:pt>
                <c:pt idx="1">
                  <c:v>13708</c:v>
                </c:pt>
                <c:pt idx="2">
                  <c:v>43556</c:v>
                </c:pt>
                <c:pt idx="3">
                  <c:v>33762</c:v>
                </c:pt>
                <c:pt idx="4">
                  <c:v>40504</c:v>
                </c:pt>
                <c:pt idx="5">
                  <c:v>29779</c:v>
                </c:pt>
                <c:pt idx="6">
                  <c:v>56374.400000000001</c:v>
                </c:pt>
                <c:pt idx="7">
                  <c:v>8011.3399999999992</c:v>
                </c:pt>
                <c:pt idx="8">
                  <c:v>60964</c:v>
                </c:pt>
                <c:pt idx="9">
                  <c:v>44754</c:v>
                </c:pt>
                <c:pt idx="10">
                  <c:v>18418.8</c:v>
                </c:pt>
                <c:pt idx="11">
                  <c:v>20015</c:v>
                </c:pt>
                <c:pt idx="12">
                  <c:v>43862</c:v>
                </c:pt>
                <c:pt idx="13">
                  <c:v>7384.9148924886904</c:v>
                </c:pt>
                <c:pt idx="14">
                  <c:v>32970</c:v>
                </c:pt>
                <c:pt idx="15">
                  <c:v>31900</c:v>
                </c:pt>
                <c:pt idx="16">
                  <c:v>6053</c:v>
                </c:pt>
              </c:numCache>
            </c:numRef>
          </c:val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438332</c:v>
                </c:pt>
                <c:pt idx="1">
                  <c:v>11227</c:v>
                </c:pt>
                <c:pt idx="2">
                  <c:v>42098</c:v>
                </c:pt>
                <c:pt idx="3">
                  <c:v>34083</c:v>
                </c:pt>
                <c:pt idx="4">
                  <c:v>40603.857044266355</c:v>
                </c:pt>
                <c:pt idx="5">
                  <c:v>15707</c:v>
                </c:pt>
                <c:pt idx="6">
                  <c:v>33645</c:v>
                </c:pt>
                <c:pt idx="7">
                  <c:v>8556.9299999999985</c:v>
                </c:pt>
                <c:pt idx="8">
                  <c:v>37549</c:v>
                </c:pt>
                <c:pt idx="9">
                  <c:v>40581</c:v>
                </c:pt>
                <c:pt idx="10">
                  <c:v>13496.400000000001</c:v>
                </c:pt>
                <c:pt idx="11">
                  <c:v>19162.73</c:v>
                </c:pt>
                <c:pt idx="12">
                  <c:v>37737</c:v>
                </c:pt>
                <c:pt idx="13">
                  <c:v>8347.4295952624998</c:v>
                </c:pt>
                <c:pt idx="14">
                  <c:v>28880</c:v>
                </c:pt>
                <c:pt idx="15">
                  <c:v>27379.105187320136</c:v>
                </c:pt>
                <c:pt idx="16">
                  <c:v>6476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3985664"/>
        <c:axId val="143987456"/>
      </c:barChart>
      <c:catAx>
        <c:axId val="143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87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85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0.20489528949153596</c:v>
                </c:pt>
                <c:pt idx="1">
                  <c:v>0.75590574217012874</c:v>
                </c:pt>
                <c:pt idx="2">
                  <c:v>1.8414804748090947E-2</c:v>
                </c:pt>
                <c:pt idx="3">
                  <c:v>2.0784163590244254E-2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0.12579024533423483</c:v>
                </c:pt>
                <c:pt idx="1">
                  <c:v>0.10780061380322679</c:v>
                </c:pt>
                <c:pt idx="2">
                  <c:v>0.44286113633969065</c:v>
                </c:pt>
                <c:pt idx="3">
                  <c:v>8.9484765071315073E-2</c:v>
                </c:pt>
                <c:pt idx="4">
                  <c:v>0.23406323945153265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48849</c:v>
                </c:pt>
                <c:pt idx="1">
                  <c:v>872.74699999999996</c:v>
                </c:pt>
                <c:pt idx="2">
                  <c:v>3105.6869631506111</c:v>
                </c:pt>
                <c:pt idx="3">
                  <c:v>2687.3999999999996</c:v>
                </c:pt>
                <c:pt idx="4">
                  <c:v>4790.0199999999995</c:v>
                </c:pt>
                <c:pt idx="5">
                  <c:v>1970.9739999999997</c:v>
                </c:pt>
                <c:pt idx="6">
                  <c:v>3346</c:v>
                </c:pt>
                <c:pt idx="7">
                  <c:v>2959.34</c:v>
                </c:pt>
                <c:pt idx="8">
                  <c:v>1651</c:v>
                </c:pt>
                <c:pt idx="9">
                  <c:v>7344.2899999999991</c:v>
                </c:pt>
                <c:pt idx="10">
                  <c:v>2365.6000000000004</c:v>
                </c:pt>
                <c:pt idx="11">
                  <c:v>2490.96</c:v>
                </c:pt>
                <c:pt idx="12">
                  <c:v>2203.4700000000003</c:v>
                </c:pt>
                <c:pt idx="13">
                  <c:v>167.96600000000001</c:v>
                </c:pt>
                <c:pt idx="14">
                  <c:v>1490.3899999999999</c:v>
                </c:pt>
                <c:pt idx="15">
                  <c:v>4879.7450000000008</c:v>
                </c:pt>
                <c:pt idx="16">
                  <c:v>238.41400000000002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49723</c:v>
                </c:pt>
                <c:pt idx="1">
                  <c:v>138.15</c:v>
                </c:pt>
                <c:pt idx="2">
                  <c:v>2966.5169999999998</c:v>
                </c:pt>
                <c:pt idx="3">
                  <c:v>3134.5</c:v>
                </c:pt>
                <c:pt idx="4">
                  <c:v>5008.34</c:v>
                </c:pt>
                <c:pt idx="5">
                  <c:v>1682.7612799999999</c:v>
                </c:pt>
                <c:pt idx="6">
                  <c:v>2657.7979999999998</c:v>
                </c:pt>
                <c:pt idx="7">
                  <c:v>2902.4999999999995</c:v>
                </c:pt>
                <c:pt idx="8">
                  <c:v>1103.713</c:v>
                </c:pt>
                <c:pt idx="9">
                  <c:v>6594.0800000000008</c:v>
                </c:pt>
                <c:pt idx="10">
                  <c:v>2302.1</c:v>
                </c:pt>
                <c:pt idx="11">
                  <c:v>3201.5</c:v>
                </c:pt>
                <c:pt idx="12">
                  <c:v>1894.7899999999995</c:v>
                </c:pt>
                <c:pt idx="13">
                  <c:v>108.4698416148682</c:v>
                </c:pt>
                <c:pt idx="14">
                  <c:v>1251.4711</c:v>
                </c:pt>
                <c:pt idx="15">
                  <c:v>5701</c:v>
                </c:pt>
                <c:pt idx="16">
                  <c:v>272.92099999999999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46709</c:v>
                </c:pt>
                <c:pt idx="1">
                  <c:v>139.9</c:v>
                </c:pt>
                <c:pt idx="2">
                  <c:v>3397</c:v>
                </c:pt>
                <c:pt idx="3">
                  <c:v>3664.8</c:v>
                </c:pt>
                <c:pt idx="4">
                  <c:v>5078.3700000000008</c:v>
                </c:pt>
                <c:pt idx="5">
                  <c:v>1530.6949999999999</c:v>
                </c:pt>
                <c:pt idx="6">
                  <c:v>3197.5249999999996</c:v>
                </c:pt>
                <c:pt idx="7">
                  <c:v>2754.8701577188131</c:v>
                </c:pt>
                <c:pt idx="8">
                  <c:v>1700.5367960000003</c:v>
                </c:pt>
                <c:pt idx="9">
                  <c:v>7686.4800000000005</c:v>
                </c:pt>
                <c:pt idx="10">
                  <c:v>2232.8206850000001</c:v>
                </c:pt>
                <c:pt idx="11">
                  <c:v>2798.9410000000003</c:v>
                </c:pt>
                <c:pt idx="12">
                  <c:v>2552.4299999999998</c:v>
                </c:pt>
                <c:pt idx="13">
                  <c:v>145.4</c:v>
                </c:pt>
                <c:pt idx="14">
                  <c:v>1977.7999999999997</c:v>
                </c:pt>
                <c:pt idx="15">
                  <c:v>5366.5</c:v>
                </c:pt>
                <c:pt idx="16">
                  <c:v>253.79000000000002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42167</c:v>
                </c:pt>
                <c:pt idx="1">
                  <c:v>2285.23</c:v>
                </c:pt>
                <c:pt idx="2">
                  <c:v>3967.8218623237844</c:v>
                </c:pt>
                <c:pt idx="3">
                  <c:v>3905.7000000000007</c:v>
                </c:pt>
                <c:pt idx="4">
                  <c:v>6182.8757362048236</c:v>
                </c:pt>
                <c:pt idx="5">
                  <c:v>1897.6239999999998</c:v>
                </c:pt>
                <c:pt idx="6">
                  <c:v>3443.6948999999995</c:v>
                </c:pt>
                <c:pt idx="7">
                  <c:v>3171.9800000000005</c:v>
                </c:pt>
                <c:pt idx="8">
                  <c:v>1957</c:v>
                </c:pt>
                <c:pt idx="9">
                  <c:v>7194.0667000000003</c:v>
                </c:pt>
                <c:pt idx="10">
                  <c:v>2108.1090000000004</c:v>
                </c:pt>
                <c:pt idx="11">
                  <c:v>2790.5</c:v>
                </c:pt>
                <c:pt idx="12">
                  <c:v>2590.3200000000006</c:v>
                </c:pt>
                <c:pt idx="13">
                  <c:v>220.76199999999997</c:v>
                </c:pt>
                <c:pt idx="14">
                  <c:v>1727.6999999999998</c:v>
                </c:pt>
                <c:pt idx="15">
                  <c:v>8955.76</c:v>
                </c:pt>
                <c:pt idx="16">
                  <c:v>295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38846</c:v>
                </c:pt>
                <c:pt idx="1">
                  <c:v>2131.7339999999999</c:v>
                </c:pt>
                <c:pt idx="2">
                  <c:v>2825.7157726406854</c:v>
                </c:pt>
                <c:pt idx="3">
                  <c:v>3551.2</c:v>
                </c:pt>
                <c:pt idx="4">
                  <c:v>5538.1017607262229</c:v>
                </c:pt>
                <c:pt idx="5">
                  <c:v>1103.9997999999998</c:v>
                </c:pt>
                <c:pt idx="6">
                  <c:v>2334.6999999999998</c:v>
                </c:pt>
                <c:pt idx="7">
                  <c:v>2932.7661239560439</c:v>
                </c:pt>
                <c:pt idx="8">
                  <c:v>2168.0071450000005</c:v>
                </c:pt>
                <c:pt idx="9">
                  <c:v>5698</c:v>
                </c:pt>
                <c:pt idx="10">
                  <c:v>2207.8000000000002</c:v>
                </c:pt>
                <c:pt idx="11">
                  <c:v>2622.5</c:v>
                </c:pt>
                <c:pt idx="12">
                  <c:v>2391.08</c:v>
                </c:pt>
                <c:pt idx="13">
                  <c:v>136.1</c:v>
                </c:pt>
                <c:pt idx="14">
                  <c:v>1656.001</c:v>
                </c:pt>
                <c:pt idx="15">
                  <c:v>8814.7021600000007</c:v>
                </c:pt>
                <c:pt idx="16">
                  <c:v>287.73400000000004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3941632"/>
        <c:axId val="143943168"/>
      </c:barChart>
      <c:catAx>
        <c:axId val="1439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431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1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113</xdr:row>
      <xdr:rowOff>95250</xdr:rowOff>
    </xdr:from>
    <xdr:to>
      <xdr:col>24</xdr:col>
      <xdr:colOff>0</xdr:colOff>
      <xdr:row>130</xdr:row>
      <xdr:rowOff>190499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135</xdr:row>
      <xdr:rowOff>95250</xdr:rowOff>
    </xdr:from>
    <xdr:to>
      <xdr:col>23</xdr:col>
      <xdr:colOff>523875</xdr:colOff>
      <xdr:row>153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156</xdr:row>
      <xdr:rowOff>85725</xdr:rowOff>
    </xdr:from>
    <xdr:to>
      <xdr:col>24</xdr:col>
      <xdr:colOff>9525</xdr:colOff>
      <xdr:row>174</xdr:row>
      <xdr:rowOff>28574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198</xdr:row>
      <xdr:rowOff>38100</xdr:rowOff>
    </xdr:from>
    <xdr:to>
      <xdr:col>23</xdr:col>
      <xdr:colOff>533399</xdr:colOff>
      <xdr:row>216</xdr:row>
      <xdr:rowOff>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220</xdr:row>
      <xdr:rowOff>76200</xdr:rowOff>
    </xdr:from>
    <xdr:to>
      <xdr:col>23</xdr:col>
      <xdr:colOff>495299</xdr:colOff>
      <xdr:row>237</xdr:row>
      <xdr:rowOff>161925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242</xdr:row>
      <xdr:rowOff>66675</xdr:rowOff>
    </xdr:from>
    <xdr:to>
      <xdr:col>23</xdr:col>
      <xdr:colOff>523874</xdr:colOff>
      <xdr:row>260</xdr:row>
      <xdr:rowOff>28575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263</xdr:row>
      <xdr:rowOff>85725</xdr:rowOff>
    </xdr:from>
    <xdr:to>
      <xdr:col>24</xdr:col>
      <xdr:colOff>0</xdr:colOff>
      <xdr:row>281</xdr:row>
      <xdr:rowOff>19051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177</xdr:row>
      <xdr:rowOff>47626</xdr:rowOff>
    </xdr:from>
    <xdr:to>
      <xdr:col>24</xdr:col>
      <xdr:colOff>19050</xdr:colOff>
      <xdr:row>194</xdr:row>
      <xdr:rowOff>161926</xdr:rowOff>
    </xdr:to>
    <xdr:graphicFrame macro="">
      <xdr:nvGraphicFramePr>
        <xdr:cNvPr id="1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71</xdr:row>
      <xdr:rowOff>161924</xdr:rowOff>
    </xdr:from>
    <xdr:to>
      <xdr:col>24</xdr:col>
      <xdr:colOff>390525</xdr:colOff>
      <xdr:row>91</xdr:row>
      <xdr:rowOff>47625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49</xdr:row>
      <xdr:rowOff>133350</xdr:rowOff>
    </xdr:from>
    <xdr:to>
      <xdr:col>22</xdr:col>
      <xdr:colOff>257175</xdr:colOff>
      <xdr:row>68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28</xdr:row>
      <xdr:rowOff>104775</xdr:rowOff>
    </xdr:from>
    <xdr:to>
      <xdr:col>22</xdr:col>
      <xdr:colOff>66675</xdr:colOff>
      <xdr:row>46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6</xdr:row>
      <xdr:rowOff>161925</xdr:rowOff>
    </xdr:from>
    <xdr:to>
      <xdr:col>22</xdr:col>
      <xdr:colOff>247650</xdr:colOff>
      <xdr:row>25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29</xdr:row>
      <xdr:rowOff>28575</xdr:rowOff>
    </xdr:from>
    <xdr:to>
      <xdr:col>21</xdr:col>
      <xdr:colOff>514350</xdr:colOff>
      <xdr:row>48</xdr:row>
      <xdr:rowOff>85725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504825</xdr:colOff>
      <xdr:row>176</xdr:row>
      <xdr:rowOff>85725</xdr:rowOff>
    </xdr:from>
    <xdr:to>
      <xdr:col>21</xdr:col>
      <xdr:colOff>523875</xdr:colOff>
      <xdr:row>195</xdr:row>
      <xdr:rowOff>142875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19050</xdr:colOff>
      <xdr:row>302</xdr:row>
      <xdr:rowOff>57150</xdr:rowOff>
    </xdr:from>
    <xdr:to>
      <xdr:col>22</xdr:col>
      <xdr:colOff>38100</xdr:colOff>
      <xdr:row>321</xdr:row>
      <xdr:rowOff>114300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96</xdr:row>
      <xdr:rowOff>9525</xdr:rowOff>
    </xdr:from>
    <xdr:to>
      <xdr:col>16</xdr:col>
      <xdr:colOff>28575</xdr:colOff>
      <xdr:row>114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/annual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zoomScaleNormal="100" workbookViewId="0">
      <selection activeCell="M22" sqref="M22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1:40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1:40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1:40" s="12" customFormat="1" ht="11.25" customHeight="1" x14ac:dyDescent="0.2">
      <c r="B4" s="69"/>
      <c r="D4" s="22" t="s">
        <v>126</v>
      </c>
      <c r="E4" s="15"/>
      <c r="F4" s="15"/>
      <c r="G4" s="15"/>
      <c r="H4" s="15"/>
      <c r="I4" s="15"/>
    </row>
    <row r="5" spans="1:40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1:40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</row>
    <row r="7" spans="1:40" x14ac:dyDescent="0.2">
      <c r="A7" s="127"/>
      <c r="B7" s="128" t="s">
        <v>139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</row>
    <row r="8" spans="1:40" x14ac:dyDescent="0.2">
      <c r="A8" s="127"/>
      <c r="B8" s="128" t="s">
        <v>154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</row>
    <row r="9" spans="1:40" x14ac:dyDescent="0.2">
      <c r="A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</row>
    <row r="10" spans="1:40" x14ac:dyDescent="0.2">
      <c r="A10" s="127"/>
      <c r="B10" s="128" t="s">
        <v>140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</row>
    <row r="11" spans="1:40" x14ac:dyDescent="0.2">
      <c r="A11" s="127"/>
      <c r="B11" s="128" t="s">
        <v>141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</row>
    <row r="12" spans="1:40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</row>
    <row r="13" spans="1:40" x14ac:dyDescent="0.2">
      <c r="A13" s="127"/>
      <c r="B13" s="128" t="s">
        <v>142</v>
      </c>
      <c r="C13" s="127"/>
      <c r="D13" s="127"/>
      <c r="E13" s="127"/>
      <c r="F13" s="127"/>
      <c r="G13" s="127"/>
      <c r="H13" s="127"/>
      <c r="I13" s="127"/>
      <c r="J13" s="129" t="s">
        <v>143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</row>
    <row r="14" spans="1:40" x14ac:dyDescent="0.2">
      <c r="A14" s="127"/>
      <c r="B14" s="128" t="s">
        <v>144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</row>
    <row r="15" spans="1:40" x14ac:dyDescent="0.2">
      <c r="A15" s="127"/>
      <c r="B15" s="127" t="s">
        <v>124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</row>
    <row r="16" spans="1:40" x14ac:dyDescent="0.2">
      <c r="A16" s="127"/>
      <c r="B16" s="128" t="s">
        <v>145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</row>
    <row r="17" spans="1:40" x14ac:dyDescent="0.2">
      <c r="A17" s="127"/>
      <c r="B17" s="127" t="s">
        <v>125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</row>
    <row r="18" spans="1:40" x14ac:dyDescent="0.2">
      <c r="A18" s="127"/>
      <c r="B18" s="128" t="s">
        <v>146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</row>
    <row r="19" spans="1:40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</row>
    <row r="20" spans="1:40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</row>
    <row r="21" spans="1:40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</row>
    <row r="22" spans="1:40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</row>
    <row r="23" spans="1:40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</row>
    <row r="24" spans="1:40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</row>
    <row r="25" spans="1:40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</row>
    <row r="26" spans="1:40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</row>
    <row r="27" spans="1:40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</row>
    <row r="28" spans="1:40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</row>
    <row r="29" spans="1:40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</row>
    <row r="30" spans="1:40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</row>
    <row r="31" spans="1:40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</row>
    <row r="32" spans="1:40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</row>
    <row r="33" spans="1:40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</row>
    <row r="34" spans="1:40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</row>
    <row r="35" spans="1:40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</row>
    <row r="36" spans="1:40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</row>
    <row r="37" spans="1:40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</row>
    <row r="38" spans="1:40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</row>
    <row r="39" spans="1:40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</row>
    <row r="40" spans="1:40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</row>
    <row r="41" spans="1:40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</row>
    <row r="42" spans="1:40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</row>
    <row r="43" spans="1:40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</row>
    <row r="44" spans="1:40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</row>
    <row r="45" spans="1:40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</row>
    <row r="46" spans="1:40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</row>
    <row r="47" spans="1:40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</row>
    <row r="48" spans="1:40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</row>
    <row r="49" spans="1:40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</row>
    <row r="50" spans="1:40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</row>
    <row r="51" spans="1:40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</row>
    <row r="52" spans="1:40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</row>
    <row r="53" spans="1:40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</row>
    <row r="54" spans="1:40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</row>
    <row r="55" spans="1:40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</row>
    <row r="56" spans="1:40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</row>
    <row r="57" spans="1:40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</row>
    <row r="58" spans="1:40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</row>
    <row r="59" spans="1:40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</row>
    <row r="60" spans="1:40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</row>
    <row r="61" spans="1:40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</row>
    <row r="62" spans="1:40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</row>
    <row r="63" spans="1:40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</row>
    <row r="64" spans="1:40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</row>
    <row r="65" spans="1:40" x14ac:dyDescent="0.2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</row>
    <row r="66" spans="1:40" x14ac:dyDescent="0.2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</row>
    <row r="67" spans="1:40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</row>
    <row r="68" spans="1:40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</row>
    <row r="69" spans="1:40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</row>
    <row r="70" spans="1:40" x14ac:dyDescent="0.2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</row>
    <row r="71" spans="1:40" x14ac:dyDescent="0.2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</row>
    <row r="72" spans="1:40" x14ac:dyDescent="0.2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</row>
    <row r="73" spans="1:40" x14ac:dyDescent="0.2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</row>
    <row r="74" spans="1:40" x14ac:dyDescent="0.2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</row>
    <row r="75" spans="1:40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</row>
    <row r="76" spans="1:40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</row>
    <row r="77" spans="1:40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</row>
    <row r="78" spans="1:40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</row>
    <row r="79" spans="1:40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</row>
    <row r="80" spans="1:40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</row>
    <row r="81" spans="1:40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</row>
    <row r="82" spans="1:40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</row>
    <row r="83" spans="1:40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</row>
    <row r="84" spans="1:40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</row>
    <row r="85" spans="1:40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</row>
    <row r="86" spans="1:40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</row>
    <row r="87" spans="1:40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</row>
    <row r="88" spans="1:40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</row>
    <row r="89" spans="1:40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</row>
  </sheetData>
  <hyperlinks>
    <hyperlink ref="J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H32" sqref="H32"/>
    </sheetView>
  </sheetViews>
  <sheetFormatPr defaultColWidth="0" defaultRowHeight="12.75" zeroHeight="1" x14ac:dyDescent="0.2"/>
  <cols>
    <col min="1" max="1" width="1.83203125" style="17" customWidth="1"/>
    <col min="2" max="2" width="10.6640625" style="68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67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16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16" s="12" customFormat="1" ht="11.25" customHeight="1" x14ac:dyDescent="0.2">
      <c r="B4" s="69"/>
      <c r="D4" s="22" t="s">
        <v>127</v>
      </c>
      <c r="E4" s="15"/>
      <c r="F4" s="15"/>
      <c r="G4" s="15"/>
      <c r="H4" s="15"/>
      <c r="I4" s="15"/>
    </row>
    <row r="5" spans="2:16" s="12" customFormat="1" x14ac:dyDescent="0.2">
      <c r="B5" s="67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125" t="s">
        <v>118</v>
      </c>
      <c r="E7" s="24"/>
      <c r="F7" s="24"/>
      <c r="G7" s="24"/>
      <c r="H7" s="24"/>
      <c r="I7" s="24"/>
      <c r="K7" s="125" t="s">
        <v>119</v>
      </c>
      <c r="L7" s="24"/>
      <c r="M7" s="24"/>
      <c r="N7" s="24"/>
      <c r="O7" s="24"/>
      <c r="P7" s="24"/>
    </row>
    <row r="8" spans="2:16" x14ac:dyDescent="0.2">
      <c r="D8" s="16"/>
      <c r="E8" s="24"/>
      <c r="F8" s="24"/>
      <c r="G8" s="24"/>
      <c r="H8" s="24"/>
      <c r="I8" s="24"/>
      <c r="K8" s="16"/>
      <c r="L8" s="24"/>
      <c r="M8" s="24"/>
      <c r="N8" s="24"/>
      <c r="O8" s="24"/>
      <c r="P8" s="24"/>
    </row>
    <row r="9" spans="2:16" x14ac:dyDescent="0.2">
      <c r="D9" s="23"/>
      <c r="E9" s="55" t="s">
        <v>45</v>
      </c>
      <c r="F9" s="55" t="s">
        <v>48</v>
      </c>
      <c r="G9" s="55" t="s">
        <v>50</v>
      </c>
      <c r="H9" s="55" t="s">
        <v>80</v>
      </c>
      <c r="I9" s="55" t="s">
        <v>120</v>
      </c>
      <c r="J9" s="27"/>
      <c r="K9" s="23" t="s">
        <v>0</v>
      </c>
      <c r="L9" s="55" t="str">
        <f>+$E$9</f>
        <v>2012-13</v>
      </c>
      <c r="M9" s="55" t="str">
        <f>+$F$9</f>
        <v>2013-14</v>
      </c>
      <c r="N9" s="55" t="str">
        <f>+$G$9</f>
        <v>2014-15</v>
      </c>
      <c r="O9" s="55" t="str">
        <f>+$H$9</f>
        <v>2015-16</v>
      </c>
      <c r="P9" s="55" t="str">
        <f>+$I$9</f>
        <v>2016-17</v>
      </c>
    </row>
    <row r="10" spans="2:16" x14ac:dyDescent="0.2">
      <c r="D10" s="30" t="s">
        <v>63</v>
      </c>
      <c r="E10" s="73">
        <v>389551</v>
      </c>
      <c r="F10" s="64">
        <v>403185</v>
      </c>
      <c r="G10" s="64">
        <v>414224</v>
      </c>
      <c r="H10" s="64">
        <v>429233</v>
      </c>
      <c r="I10" s="64">
        <v>444681</v>
      </c>
      <c r="J10" s="29"/>
      <c r="K10" s="30" t="s">
        <v>63</v>
      </c>
      <c r="L10" s="73">
        <v>386099</v>
      </c>
      <c r="M10" s="64">
        <v>399764</v>
      </c>
      <c r="N10" s="64">
        <v>410794</v>
      </c>
      <c r="O10" s="64">
        <v>425764</v>
      </c>
      <c r="P10" s="64">
        <v>441214</v>
      </c>
    </row>
    <row r="11" spans="2:16" x14ac:dyDescent="0.2">
      <c r="D11" s="30" t="s">
        <v>57</v>
      </c>
      <c r="E11" s="74">
        <v>682450</v>
      </c>
      <c r="F11" s="65">
        <v>695741</v>
      </c>
      <c r="G11" s="65">
        <v>708747</v>
      </c>
      <c r="H11" s="65">
        <v>727106</v>
      </c>
      <c r="I11" s="65">
        <v>743040</v>
      </c>
      <c r="J11" s="29"/>
      <c r="K11" s="30" t="s">
        <v>57</v>
      </c>
      <c r="L11" s="74">
        <v>645928</v>
      </c>
      <c r="M11" s="65">
        <v>664221</v>
      </c>
      <c r="N11" s="65">
        <v>678117</v>
      </c>
      <c r="O11" s="65">
        <v>697973</v>
      </c>
      <c r="P11" s="65">
        <v>714354</v>
      </c>
    </row>
    <row r="12" spans="2:16" x14ac:dyDescent="0.2">
      <c r="D12" s="30" t="s">
        <v>55</v>
      </c>
      <c r="E12" s="74">
        <v>723256</v>
      </c>
      <c r="F12" s="65">
        <v>737437</v>
      </c>
      <c r="G12" s="65">
        <v>751930</v>
      </c>
      <c r="H12" s="65">
        <v>765287</v>
      </c>
      <c r="I12" s="65">
        <v>783886</v>
      </c>
      <c r="J12" s="29"/>
      <c r="K12" s="30" t="s">
        <v>55</v>
      </c>
      <c r="L12" s="74">
        <v>680134</v>
      </c>
      <c r="M12" s="65">
        <v>694001</v>
      </c>
      <c r="N12" s="65">
        <v>709048</v>
      </c>
      <c r="O12" s="65">
        <v>722699</v>
      </c>
      <c r="P12" s="65">
        <v>726808</v>
      </c>
    </row>
    <row r="13" spans="2:16" x14ac:dyDescent="0.2">
      <c r="D13" s="30" t="s">
        <v>59</v>
      </c>
      <c r="E13" s="74">
        <v>142494</v>
      </c>
      <c r="F13" s="65">
        <v>145600</v>
      </c>
      <c r="G13" s="65">
        <v>148214</v>
      </c>
      <c r="H13" s="65">
        <v>151418</v>
      </c>
      <c r="I13" s="65">
        <v>154266</v>
      </c>
      <c r="J13" s="29"/>
      <c r="K13" s="30" t="s">
        <v>59</v>
      </c>
      <c r="L13" s="74">
        <v>128326</v>
      </c>
      <c r="M13" s="65">
        <v>130618</v>
      </c>
      <c r="N13" s="65">
        <v>132877</v>
      </c>
      <c r="O13" s="65">
        <v>135561</v>
      </c>
      <c r="P13" s="65">
        <v>137852</v>
      </c>
    </row>
    <row r="14" spans="2:16" x14ac:dyDescent="0.2">
      <c r="D14" s="30" t="s">
        <v>56</v>
      </c>
      <c r="E14" s="74">
        <v>63934</v>
      </c>
      <c r="F14" s="65">
        <v>65188</v>
      </c>
      <c r="G14" s="65">
        <v>66192</v>
      </c>
      <c r="H14" s="65">
        <v>67022</v>
      </c>
      <c r="I14" s="65">
        <v>68251</v>
      </c>
      <c r="J14" s="29"/>
      <c r="K14" s="30" t="s">
        <v>56</v>
      </c>
      <c r="L14" s="74">
        <v>53918</v>
      </c>
      <c r="M14" s="65">
        <v>55399</v>
      </c>
      <c r="N14" s="65">
        <v>56486</v>
      </c>
      <c r="O14" s="65">
        <v>57448</v>
      </c>
      <c r="P14" s="65">
        <v>58830</v>
      </c>
    </row>
    <row r="15" spans="2:16" x14ac:dyDescent="0.2">
      <c r="D15" s="30" t="s">
        <v>58</v>
      </c>
      <c r="E15" s="74">
        <v>69479</v>
      </c>
      <c r="F15" s="65">
        <v>70893</v>
      </c>
      <c r="G15" s="65">
        <v>72117</v>
      </c>
      <c r="H15" s="65">
        <v>73228</v>
      </c>
      <c r="I15" s="65">
        <v>74163</v>
      </c>
      <c r="J15" s="29"/>
      <c r="K15" s="30" t="s">
        <v>58</v>
      </c>
      <c r="L15" s="74">
        <v>62517</v>
      </c>
      <c r="M15" s="65">
        <v>63743</v>
      </c>
      <c r="N15" s="65">
        <v>65038</v>
      </c>
      <c r="O15" s="65">
        <v>66088</v>
      </c>
      <c r="P15" s="65">
        <v>67055</v>
      </c>
    </row>
    <row r="16" spans="2:16" x14ac:dyDescent="0.2">
      <c r="D16" s="30" t="s">
        <v>64</v>
      </c>
      <c r="E16" s="74">
        <v>22220</v>
      </c>
      <c r="F16" s="65">
        <v>22565</v>
      </c>
      <c r="G16" s="65">
        <v>22865</v>
      </c>
      <c r="H16" s="65">
        <v>23157</v>
      </c>
      <c r="I16" s="65">
        <v>23460</v>
      </c>
      <c r="J16" s="29"/>
      <c r="K16" s="30" t="s">
        <v>64</v>
      </c>
      <c r="L16" s="74">
        <v>18561</v>
      </c>
      <c r="M16" s="65">
        <v>18853</v>
      </c>
      <c r="N16" s="65">
        <v>19095</v>
      </c>
      <c r="O16" s="65">
        <v>19356</v>
      </c>
      <c r="P16" s="65">
        <v>19599</v>
      </c>
    </row>
    <row r="17" spans="2:16" x14ac:dyDescent="0.2">
      <c r="D17" s="30" t="s">
        <v>54</v>
      </c>
      <c r="E17" s="74">
        <v>65167</v>
      </c>
      <c r="F17" s="65">
        <v>65973</v>
      </c>
      <c r="G17" s="65">
        <v>66877</v>
      </c>
      <c r="H17" s="65">
        <v>67930</v>
      </c>
      <c r="I17" s="65">
        <v>68772</v>
      </c>
      <c r="J17" s="29"/>
      <c r="K17" s="30" t="s">
        <v>54</v>
      </c>
      <c r="L17" s="74">
        <v>56230</v>
      </c>
      <c r="M17" s="65">
        <v>57203</v>
      </c>
      <c r="N17" s="65">
        <v>58395</v>
      </c>
      <c r="O17" s="65">
        <v>60311</v>
      </c>
      <c r="P17" s="65">
        <v>61492</v>
      </c>
    </row>
    <row r="18" spans="2:16" x14ac:dyDescent="0.2">
      <c r="D18" s="30" t="s">
        <v>53</v>
      </c>
      <c r="E18" s="74">
        <v>55305</v>
      </c>
      <c r="F18" s="65">
        <v>55855</v>
      </c>
      <c r="G18" s="65">
        <v>56537</v>
      </c>
      <c r="H18" s="65">
        <v>57236</v>
      </c>
      <c r="I18" s="65">
        <v>57873</v>
      </c>
      <c r="J18" s="29"/>
      <c r="K18" s="30" t="s">
        <v>53</v>
      </c>
      <c r="L18" s="74">
        <v>48493</v>
      </c>
      <c r="M18" s="65">
        <v>49062</v>
      </c>
      <c r="N18" s="65">
        <v>49682</v>
      </c>
      <c r="O18" s="65">
        <v>50348</v>
      </c>
      <c r="P18" s="65">
        <v>50940</v>
      </c>
    </row>
    <row r="19" spans="2:16" x14ac:dyDescent="0.2">
      <c r="D19" s="30" t="s">
        <v>10</v>
      </c>
      <c r="E19" s="74">
        <v>31177</v>
      </c>
      <c r="F19" s="65">
        <v>31295</v>
      </c>
      <c r="G19" s="65">
        <v>31445</v>
      </c>
      <c r="H19" s="65">
        <v>31613</v>
      </c>
      <c r="I19" s="65">
        <v>31728</v>
      </c>
      <c r="J19" s="29"/>
      <c r="K19" s="30" t="s">
        <v>10</v>
      </c>
      <c r="L19" s="74">
        <v>25121</v>
      </c>
      <c r="M19" s="65">
        <v>25285</v>
      </c>
      <c r="N19" s="65">
        <v>25416</v>
      </c>
      <c r="O19" s="65">
        <v>25565</v>
      </c>
      <c r="P19" s="65">
        <v>25755</v>
      </c>
    </row>
    <row r="20" spans="2:16" x14ac:dyDescent="0.2">
      <c r="D20" s="30" t="s">
        <v>61</v>
      </c>
      <c r="E20" s="74">
        <v>32246</v>
      </c>
      <c r="F20" s="65">
        <v>32581</v>
      </c>
      <c r="G20" s="65">
        <v>32942</v>
      </c>
      <c r="H20" s="65">
        <v>33244</v>
      </c>
      <c r="I20" s="65">
        <v>33395</v>
      </c>
      <c r="J20" s="29"/>
      <c r="K20" s="30" t="s">
        <v>61</v>
      </c>
      <c r="L20" s="74">
        <v>27856</v>
      </c>
      <c r="M20" s="65">
        <v>28084</v>
      </c>
      <c r="N20" s="65">
        <v>28519</v>
      </c>
      <c r="O20" s="65">
        <v>28691</v>
      </c>
      <c r="P20" s="65">
        <v>28980</v>
      </c>
    </row>
    <row r="21" spans="2:16" x14ac:dyDescent="0.2">
      <c r="D21" s="30" t="s">
        <v>52</v>
      </c>
      <c r="E21" s="74">
        <v>47499</v>
      </c>
      <c r="F21" s="65">
        <v>48285</v>
      </c>
      <c r="G21" s="65">
        <v>49114</v>
      </c>
      <c r="H21" s="65">
        <v>49576</v>
      </c>
      <c r="I21" s="65">
        <v>50273</v>
      </c>
      <c r="J21" s="29"/>
      <c r="K21" s="30" t="s">
        <v>52</v>
      </c>
      <c r="L21" s="74">
        <v>41878</v>
      </c>
      <c r="M21" s="65">
        <v>43074</v>
      </c>
      <c r="N21" s="65">
        <v>44006</v>
      </c>
      <c r="O21" s="65">
        <v>44780</v>
      </c>
      <c r="P21" s="65">
        <v>45517</v>
      </c>
    </row>
    <row r="22" spans="2:16" x14ac:dyDescent="0.2">
      <c r="D22" s="30" t="s">
        <v>60</v>
      </c>
      <c r="E22" s="74">
        <v>19237</v>
      </c>
      <c r="F22" s="65">
        <v>19400</v>
      </c>
      <c r="G22" s="65">
        <v>19637</v>
      </c>
      <c r="H22" s="65">
        <v>19829</v>
      </c>
      <c r="I22" s="65">
        <v>20048</v>
      </c>
      <c r="J22" s="29"/>
      <c r="K22" s="30" t="s">
        <v>60</v>
      </c>
      <c r="L22" s="74">
        <v>16464</v>
      </c>
      <c r="M22" s="65">
        <v>16613</v>
      </c>
      <c r="N22" s="65">
        <v>16967</v>
      </c>
      <c r="O22" s="65">
        <v>17181</v>
      </c>
      <c r="P22" s="65">
        <v>17725</v>
      </c>
    </row>
    <row r="23" spans="2:16" x14ac:dyDescent="0.2">
      <c r="D23" s="30" t="s">
        <v>51</v>
      </c>
      <c r="E23" s="74">
        <v>41550</v>
      </c>
      <c r="F23" s="65">
        <v>42008</v>
      </c>
      <c r="G23" s="65">
        <v>42261</v>
      </c>
      <c r="H23" s="65">
        <v>42466</v>
      </c>
      <c r="I23" s="65">
        <v>42766</v>
      </c>
      <c r="J23" s="29"/>
      <c r="K23" s="30" t="s">
        <v>51</v>
      </c>
      <c r="L23" s="74">
        <v>35009</v>
      </c>
      <c r="M23" s="65">
        <v>35419</v>
      </c>
      <c r="N23" s="65">
        <v>35839</v>
      </c>
      <c r="O23" s="65">
        <v>36146</v>
      </c>
      <c r="P23" s="65">
        <v>36492</v>
      </c>
    </row>
    <row r="24" spans="2:16" x14ac:dyDescent="0.2">
      <c r="D24" s="30" t="s">
        <v>62</v>
      </c>
      <c r="E24" s="74">
        <v>55481</v>
      </c>
      <c r="F24" s="65">
        <v>56930</v>
      </c>
      <c r="G24" s="65">
        <v>58477</v>
      </c>
      <c r="H24" s="65">
        <v>60158</v>
      </c>
      <c r="I24" s="65">
        <v>62234</v>
      </c>
      <c r="J24" s="29"/>
      <c r="K24" s="30" t="s">
        <v>62</v>
      </c>
      <c r="L24" s="74">
        <v>49555</v>
      </c>
      <c r="M24" s="65">
        <v>51004</v>
      </c>
      <c r="N24" s="65">
        <v>52564</v>
      </c>
      <c r="O24" s="65">
        <v>54197</v>
      </c>
      <c r="P24" s="65">
        <v>56264</v>
      </c>
    </row>
    <row r="25" spans="2:16" x14ac:dyDescent="0.2">
      <c r="D25" s="30" t="s">
        <v>65</v>
      </c>
      <c r="E25" s="74">
        <v>15567</v>
      </c>
      <c r="F25" s="65">
        <v>15726</v>
      </c>
      <c r="G25" s="65">
        <v>15708</v>
      </c>
      <c r="H25" s="65">
        <v>15972</v>
      </c>
      <c r="I25" s="65">
        <v>16320</v>
      </c>
      <c r="J25" s="29"/>
      <c r="K25" s="30" t="s">
        <v>65</v>
      </c>
      <c r="L25" s="74">
        <v>14174</v>
      </c>
      <c r="M25" s="65">
        <v>14372</v>
      </c>
      <c r="N25" s="65">
        <v>14213</v>
      </c>
      <c r="O25" s="65">
        <v>14439</v>
      </c>
      <c r="P25" s="65">
        <v>14753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125" t="s">
        <v>96</v>
      </c>
      <c r="K28" s="125" t="s">
        <v>97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55" t="str">
        <f>+$E$9</f>
        <v>2012-13</v>
      </c>
      <c r="F30" s="55" t="str">
        <f>+$F$9</f>
        <v>2013-14</v>
      </c>
      <c r="G30" s="55" t="str">
        <f>+$G$9</f>
        <v>2014-15</v>
      </c>
      <c r="H30" s="55" t="str">
        <f>+$H$9</f>
        <v>2015-16</v>
      </c>
      <c r="I30" s="55" t="str">
        <f>+$I$9</f>
        <v>2016-17</v>
      </c>
      <c r="K30" s="23" t="s">
        <v>0</v>
      </c>
      <c r="L30" s="55" t="str">
        <f>+$E$9</f>
        <v>2012-13</v>
      </c>
      <c r="M30" s="55" t="str">
        <f>+$F$9</f>
        <v>2013-14</v>
      </c>
      <c r="N30" s="55" t="str">
        <f>+$G$9</f>
        <v>2014-15</v>
      </c>
      <c r="O30" s="55" t="str">
        <f>+$H$9</f>
        <v>2015-16</v>
      </c>
      <c r="P30" s="55" t="str">
        <f>+$I$9</f>
        <v>2016-17</v>
      </c>
    </row>
    <row r="31" spans="2:16" x14ac:dyDescent="0.2">
      <c r="B31" s="40"/>
      <c r="D31" s="30" t="s">
        <v>1</v>
      </c>
      <c r="E31" s="74">
        <v>4716</v>
      </c>
      <c r="F31" s="65">
        <v>4745.9799999999996</v>
      </c>
      <c r="G31" s="65">
        <v>4825.9000000000005</v>
      </c>
      <c r="H31" s="65">
        <v>4939.2300000000005</v>
      </c>
      <c r="I31" s="65">
        <v>5068</v>
      </c>
      <c r="K31" s="30" t="s">
        <v>63</v>
      </c>
      <c r="L31" s="74">
        <v>4093</v>
      </c>
      <c r="M31" s="65">
        <v>4117.8100000000004</v>
      </c>
      <c r="N31" s="65">
        <v>4164.3100000000004</v>
      </c>
      <c r="O31" s="65">
        <v>4239.1099999999997</v>
      </c>
      <c r="P31" s="65">
        <v>4309</v>
      </c>
    </row>
    <row r="32" spans="2:16" x14ac:dyDescent="0.2">
      <c r="B32" s="40"/>
      <c r="D32" s="30" t="s">
        <v>2</v>
      </c>
      <c r="E32" s="74">
        <v>9296</v>
      </c>
      <c r="F32" s="65">
        <v>9432</v>
      </c>
      <c r="G32" s="65">
        <v>9606</v>
      </c>
      <c r="H32" s="65">
        <v>9773.0600000000013</v>
      </c>
      <c r="I32" s="65">
        <v>9961.3900000000012</v>
      </c>
      <c r="K32" s="30" t="s">
        <v>57</v>
      </c>
      <c r="L32" s="74">
        <v>8659</v>
      </c>
      <c r="M32" s="65">
        <v>8761</v>
      </c>
      <c r="N32" s="65">
        <v>9052</v>
      </c>
      <c r="O32" s="65">
        <v>9249.9</v>
      </c>
      <c r="P32" s="65">
        <v>9423.2999999999993</v>
      </c>
    </row>
    <row r="33" spans="2:21" x14ac:dyDescent="0.2">
      <c r="B33" s="40"/>
      <c r="D33" s="30" t="s">
        <v>3</v>
      </c>
      <c r="E33" s="74">
        <v>9791</v>
      </c>
      <c r="F33" s="65">
        <v>9881.51</v>
      </c>
      <c r="G33" s="65">
        <v>9983.5</v>
      </c>
      <c r="H33" s="65">
        <v>10094.09</v>
      </c>
      <c r="I33" s="65">
        <v>10227.599999999999</v>
      </c>
      <c r="K33" s="30" t="s">
        <v>55</v>
      </c>
      <c r="L33" s="74">
        <v>9234.4699999999993</v>
      </c>
      <c r="M33" s="65">
        <v>9309.6</v>
      </c>
      <c r="N33" s="65">
        <v>9390.0499999999993</v>
      </c>
      <c r="O33" s="65">
        <v>9470.9599999999991</v>
      </c>
      <c r="P33" s="65">
        <v>9519.5</v>
      </c>
    </row>
    <row r="34" spans="2:21" x14ac:dyDescent="0.2">
      <c r="B34" s="40"/>
      <c r="D34" s="30" t="s">
        <v>4</v>
      </c>
      <c r="E34" s="74">
        <v>3815.34</v>
      </c>
      <c r="F34" s="65">
        <v>3902.66</v>
      </c>
      <c r="G34" s="65">
        <v>4030.9300000000003</v>
      </c>
      <c r="H34" s="65">
        <v>4095.96</v>
      </c>
      <c r="I34" s="65">
        <v>4151</v>
      </c>
      <c r="K34" s="30" t="s">
        <v>59</v>
      </c>
      <c r="L34" s="74">
        <v>2447.8500000000004</v>
      </c>
      <c r="M34" s="65">
        <v>2458.7399999999998</v>
      </c>
      <c r="N34" s="65">
        <v>2483.35</v>
      </c>
      <c r="O34" s="65">
        <v>2546</v>
      </c>
      <c r="P34" s="65">
        <v>2578</v>
      </c>
    </row>
    <row r="35" spans="2:21" x14ac:dyDescent="0.2">
      <c r="B35" s="40"/>
      <c r="D35" s="30" t="s">
        <v>5</v>
      </c>
      <c r="E35" s="74">
        <v>2466.04</v>
      </c>
      <c r="F35" s="65">
        <v>2477.6</v>
      </c>
      <c r="G35" s="65">
        <v>2510.6999999999998</v>
      </c>
      <c r="H35" s="65">
        <v>2523</v>
      </c>
      <c r="I35" s="65">
        <v>2541</v>
      </c>
      <c r="K35" s="30" t="s">
        <v>56</v>
      </c>
      <c r="L35" s="74">
        <v>1336</v>
      </c>
      <c r="M35" s="65">
        <v>1358.3</v>
      </c>
      <c r="N35" s="65">
        <v>1377</v>
      </c>
      <c r="O35" s="65">
        <v>1393</v>
      </c>
      <c r="P35" s="65">
        <v>1412</v>
      </c>
    </row>
    <row r="36" spans="2:21" x14ac:dyDescent="0.2">
      <c r="B36" s="40"/>
      <c r="D36" s="30" t="s">
        <v>6</v>
      </c>
      <c r="E36" s="74">
        <v>2184</v>
      </c>
      <c r="F36" s="65">
        <v>2203.46</v>
      </c>
      <c r="G36" s="65">
        <v>2220</v>
      </c>
      <c r="H36" s="65">
        <v>2237.36</v>
      </c>
      <c r="I36" s="65">
        <v>2254.3000000000002</v>
      </c>
      <c r="K36" s="30" t="s">
        <v>58</v>
      </c>
      <c r="L36" s="74">
        <v>1839</v>
      </c>
      <c r="M36" s="65">
        <v>1859</v>
      </c>
      <c r="N36" s="65">
        <v>1885</v>
      </c>
      <c r="O36" s="65">
        <v>1915</v>
      </c>
      <c r="P36" s="65">
        <v>1938</v>
      </c>
    </row>
    <row r="37" spans="2:21" x14ac:dyDescent="0.2">
      <c r="B37" s="40"/>
      <c r="D37" s="30" t="s">
        <v>7</v>
      </c>
      <c r="E37" s="74">
        <v>923.53</v>
      </c>
      <c r="F37" s="65">
        <v>928</v>
      </c>
      <c r="G37" s="65">
        <v>933.41</v>
      </c>
      <c r="H37" s="65">
        <v>938</v>
      </c>
      <c r="I37" s="65">
        <v>940.7</v>
      </c>
      <c r="K37" s="30" t="s">
        <v>64</v>
      </c>
      <c r="L37" s="74">
        <v>659.31</v>
      </c>
      <c r="M37" s="65">
        <v>683.63</v>
      </c>
      <c r="N37" s="65">
        <v>685.96</v>
      </c>
      <c r="O37" s="65">
        <v>691</v>
      </c>
      <c r="P37" s="65">
        <v>696.98</v>
      </c>
    </row>
    <row r="38" spans="2:21" x14ac:dyDescent="0.2">
      <c r="B38" s="40"/>
      <c r="D38" s="30" t="s">
        <v>8</v>
      </c>
      <c r="E38" s="74">
        <v>2085.3159999999998</v>
      </c>
      <c r="F38" s="65">
        <v>2096</v>
      </c>
      <c r="G38" s="65">
        <v>2104.9810000000002</v>
      </c>
      <c r="H38" s="65">
        <v>2125.1600000000003</v>
      </c>
      <c r="I38" s="65">
        <v>2131.42</v>
      </c>
      <c r="K38" s="30" t="s">
        <v>54</v>
      </c>
      <c r="L38" s="74">
        <v>1585.86</v>
      </c>
      <c r="M38" s="65">
        <v>1622</v>
      </c>
      <c r="N38" s="65">
        <v>1660</v>
      </c>
      <c r="O38" s="65">
        <v>1715.78</v>
      </c>
      <c r="P38" s="65">
        <v>1726</v>
      </c>
    </row>
    <row r="39" spans="2:21" x14ac:dyDescent="0.2">
      <c r="B39" s="40"/>
      <c r="D39" s="30" t="s">
        <v>9</v>
      </c>
      <c r="E39" s="74">
        <v>1793.81</v>
      </c>
      <c r="F39" s="65">
        <v>1807</v>
      </c>
      <c r="G39" s="65">
        <v>1819</v>
      </c>
      <c r="H39" s="65">
        <v>1825.7</v>
      </c>
      <c r="I39" s="65">
        <v>1834</v>
      </c>
      <c r="K39" s="30" t="s">
        <v>53</v>
      </c>
      <c r="L39" s="74">
        <v>1232.5</v>
      </c>
      <c r="M39" s="65">
        <v>1248</v>
      </c>
      <c r="N39" s="65">
        <v>1261</v>
      </c>
      <c r="O39" s="65">
        <v>1271</v>
      </c>
      <c r="P39" s="65">
        <v>1293</v>
      </c>
    </row>
    <row r="40" spans="2:21" x14ac:dyDescent="0.2">
      <c r="B40" s="41"/>
      <c r="C40" s="28"/>
      <c r="D40" s="30" t="s">
        <v>10</v>
      </c>
      <c r="E40" s="74">
        <v>1079</v>
      </c>
      <c r="F40" s="65">
        <v>1094.47</v>
      </c>
      <c r="G40" s="65">
        <v>1234.74</v>
      </c>
      <c r="H40" s="65">
        <v>1238.8</v>
      </c>
      <c r="I40" s="65">
        <v>1276</v>
      </c>
      <c r="K40" s="30" t="s">
        <v>10</v>
      </c>
      <c r="L40" s="74">
        <v>665</v>
      </c>
      <c r="M40" s="65">
        <v>669.98</v>
      </c>
      <c r="N40" s="65">
        <v>679.9</v>
      </c>
      <c r="O40" s="65">
        <v>681.3</v>
      </c>
      <c r="P40" s="65">
        <v>686.3</v>
      </c>
    </row>
    <row r="41" spans="2:21" x14ac:dyDescent="0.2">
      <c r="B41" s="41"/>
      <c r="C41" s="28"/>
      <c r="D41" s="30" t="s">
        <v>11</v>
      </c>
      <c r="E41" s="74">
        <v>905.6</v>
      </c>
      <c r="F41" s="65">
        <v>906.64</v>
      </c>
      <c r="G41" s="65">
        <v>914.9</v>
      </c>
      <c r="H41" s="65">
        <v>920.5</v>
      </c>
      <c r="I41" s="65">
        <v>961.9</v>
      </c>
      <c r="K41" s="30" t="s">
        <v>61</v>
      </c>
      <c r="L41" s="74">
        <v>628.29999999999995</v>
      </c>
      <c r="M41" s="65">
        <v>632.84</v>
      </c>
      <c r="N41" s="65">
        <v>636.29999999999995</v>
      </c>
      <c r="O41" s="65">
        <v>639.9</v>
      </c>
      <c r="P41" s="65">
        <v>647</v>
      </c>
    </row>
    <row r="42" spans="2:21" x14ac:dyDescent="0.2">
      <c r="B42" s="40"/>
      <c r="D42" s="30" t="s">
        <v>12</v>
      </c>
      <c r="E42" s="74">
        <v>1672.39</v>
      </c>
      <c r="F42" s="65">
        <v>1716.21</v>
      </c>
      <c r="G42" s="65">
        <v>1737</v>
      </c>
      <c r="H42" s="65">
        <v>1595.3710000000001</v>
      </c>
      <c r="I42" s="65">
        <v>1607</v>
      </c>
      <c r="K42" s="30" t="s">
        <v>52</v>
      </c>
      <c r="L42" s="74">
        <v>1119</v>
      </c>
      <c r="M42" s="65">
        <v>1167</v>
      </c>
      <c r="N42" s="65">
        <v>1172</v>
      </c>
      <c r="O42" s="65">
        <v>1188.5</v>
      </c>
      <c r="P42" s="65">
        <v>1204</v>
      </c>
    </row>
    <row r="43" spans="2:21" x14ac:dyDescent="0.2">
      <c r="B43" s="40"/>
      <c r="D43" s="30" t="s">
        <v>13</v>
      </c>
      <c r="E43" s="74">
        <v>695</v>
      </c>
      <c r="F43" s="65">
        <v>699</v>
      </c>
      <c r="G43" s="65">
        <v>704</v>
      </c>
      <c r="H43" s="65">
        <v>705</v>
      </c>
      <c r="I43" s="65">
        <v>706</v>
      </c>
      <c r="K43" s="30" t="s">
        <v>60</v>
      </c>
      <c r="L43" s="74">
        <v>423</v>
      </c>
      <c r="M43" s="65">
        <v>427</v>
      </c>
      <c r="N43" s="65">
        <v>440</v>
      </c>
      <c r="O43" s="65">
        <v>478</v>
      </c>
      <c r="P43" s="65">
        <v>480</v>
      </c>
    </row>
    <row r="44" spans="2:21" x14ac:dyDescent="0.2">
      <c r="B44" s="40"/>
      <c r="D44" s="30" t="s">
        <v>14</v>
      </c>
      <c r="E44" s="74">
        <v>1877</v>
      </c>
      <c r="F44" s="65">
        <v>1881.9159999999999</v>
      </c>
      <c r="G44" s="65">
        <v>1881.66</v>
      </c>
      <c r="H44" s="65">
        <v>1960</v>
      </c>
      <c r="I44" s="65">
        <v>1970</v>
      </c>
      <c r="K44" s="30" t="s">
        <v>51</v>
      </c>
      <c r="L44" s="74">
        <v>884.46699999999998</v>
      </c>
      <c r="M44" s="65">
        <v>909.70100000000002</v>
      </c>
      <c r="N44" s="65">
        <v>918.86</v>
      </c>
      <c r="O44" s="65">
        <v>929.9</v>
      </c>
      <c r="P44" s="65">
        <v>936.61</v>
      </c>
    </row>
    <row r="45" spans="2:21" x14ac:dyDescent="0.2">
      <c r="B45" s="40"/>
      <c r="D45" s="30" t="s">
        <v>15</v>
      </c>
      <c r="E45" s="74">
        <v>1888.4</v>
      </c>
      <c r="F45" s="65">
        <v>2054.5259999999998</v>
      </c>
      <c r="G45" s="65">
        <v>1924</v>
      </c>
      <c r="H45" s="65">
        <v>1961</v>
      </c>
      <c r="I45" s="65">
        <v>2019.5</v>
      </c>
      <c r="K45" s="30" t="s">
        <v>62</v>
      </c>
      <c r="L45" s="74">
        <v>1184.5999999999999</v>
      </c>
      <c r="M45" s="65">
        <v>1204.9970000000001</v>
      </c>
      <c r="N45" s="65">
        <v>1231</v>
      </c>
      <c r="O45" s="65">
        <v>1257</v>
      </c>
      <c r="P45" s="65">
        <v>1284.5</v>
      </c>
    </row>
    <row r="46" spans="2:21" x14ac:dyDescent="0.2">
      <c r="B46" s="40"/>
      <c r="D46" s="30" t="s">
        <v>16</v>
      </c>
      <c r="E46" s="74">
        <v>444.02</v>
      </c>
      <c r="F46" s="65">
        <v>473.81</v>
      </c>
      <c r="G46" s="65">
        <v>447.59999999999997</v>
      </c>
      <c r="H46" s="65">
        <v>450.52000000000004</v>
      </c>
      <c r="I46" s="65">
        <v>455.35</v>
      </c>
      <c r="K46" s="30" t="s">
        <v>65</v>
      </c>
      <c r="L46" s="74">
        <v>350.95</v>
      </c>
      <c r="M46" s="65">
        <v>351.7</v>
      </c>
      <c r="N46" s="65">
        <v>355.8</v>
      </c>
      <c r="O46" s="65">
        <v>357.3</v>
      </c>
      <c r="P46" s="65">
        <v>362.97</v>
      </c>
    </row>
    <row r="47" spans="2:21" x14ac:dyDescent="0.2">
      <c r="B47" s="4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x14ac:dyDescent="0.2">
      <c r="B48" s="4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4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idden="1" x14ac:dyDescent="0.2">
      <c r="B50" s="40"/>
      <c r="D50" s="17"/>
      <c r="E50" s="17"/>
      <c r="F50" s="17"/>
      <c r="G50" s="17"/>
      <c r="H50" s="17"/>
      <c r="I50" s="17"/>
    </row>
    <row r="51" spans="2:21" hidden="1" x14ac:dyDescent="0.2">
      <c r="B51" s="40"/>
      <c r="D51" s="17"/>
      <c r="E51" s="17"/>
      <c r="F51" s="17"/>
      <c r="G51" s="17"/>
      <c r="H51" s="17"/>
      <c r="I51" s="17"/>
    </row>
    <row r="52" spans="2:21" hidden="1" x14ac:dyDescent="0.2">
      <c r="B52" s="40"/>
      <c r="D52" s="17"/>
      <c r="E52" s="17"/>
      <c r="F52" s="17"/>
      <c r="G52" s="17"/>
      <c r="H52" s="17"/>
      <c r="I52" s="17"/>
    </row>
    <row r="53" spans="2:21" hidden="1" x14ac:dyDescent="0.2">
      <c r="B53" s="40"/>
      <c r="D53" s="17"/>
      <c r="E53" s="17"/>
      <c r="F53" s="17"/>
      <c r="G53" s="17"/>
      <c r="H53" s="17"/>
      <c r="I53" s="17"/>
    </row>
    <row r="54" spans="2:21" hidden="1" x14ac:dyDescent="0.2">
      <c r="B54" s="40"/>
      <c r="D54" s="17"/>
      <c r="E54" s="17"/>
      <c r="F54" s="17"/>
      <c r="G54" s="17"/>
      <c r="H54" s="17"/>
      <c r="I54" s="17"/>
    </row>
    <row r="55" spans="2:21" hidden="1" x14ac:dyDescent="0.2">
      <c r="B55" s="40"/>
      <c r="D55" s="17"/>
      <c r="E55" s="17"/>
      <c r="F55" s="17"/>
      <c r="G55" s="17"/>
      <c r="H55" s="17"/>
      <c r="I55" s="17"/>
    </row>
    <row r="56" spans="2:21" hidden="1" x14ac:dyDescent="0.2">
      <c r="B56" s="40"/>
      <c r="D56" s="17"/>
      <c r="E56" s="17"/>
      <c r="F56" s="17"/>
      <c r="G56" s="17"/>
      <c r="H56" s="17"/>
      <c r="I56" s="17"/>
    </row>
    <row r="57" spans="2:21" hidden="1" x14ac:dyDescent="0.2">
      <c r="B57" s="40"/>
      <c r="D57" s="17"/>
      <c r="E57" s="17"/>
      <c r="F57" s="17"/>
      <c r="G57" s="17"/>
      <c r="H57" s="17"/>
      <c r="I57" s="17"/>
    </row>
    <row r="58" spans="2:21" hidden="1" x14ac:dyDescent="0.2">
      <c r="B58" s="40"/>
      <c r="D58" s="17"/>
      <c r="E58" s="17"/>
      <c r="F58" s="17"/>
      <c r="G58" s="17"/>
      <c r="H58" s="17"/>
      <c r="I58" s="17"/>
    </row>
    <row r="59" spans="2:21" hidden="1" x14ac:dyDescent="0.2">
      <c r="B59" s="40"/>
      <c r="D59" s="17"/>
      <c r="E59" s="17"/>
      <c r="F59" s="17"/>
      <c r="G59" s="17"/>
      <c r="H59" s="17"/>
      <c r="I59" s="17"/>
    </row>
    <row r="60" spans="2:21" hidden="1" x14ac:dyDescent="0.2">
      <c r="B60" s="40"/>
      <c r="D60" s="17"/>
      <c r="E60" s="17"/>
      <c r="F60" s="17"/>
      <c r="G60" s="17"/>
      <c r="H60" s="17"/>
      <c r="I60" s="17"/>
    </row>
    <row r="61" spans="2:21" hidden="1" x14ac:dyDescent="0.2">
      <c r="B61" s="40"/>
      <c r="D61" s="17"/>
      <c r="E61" s="17"/>
      <c r="F61" s="17"/>
      <c r="G61" s="17"/>
      <c r="H61" s="17"/>
      <c r="I61" s="17"/>
    </row>
    <row r="62" spans="2:21" hidden="1" x14ac:dyDescent="0.2">
      <c r="B62" s="40"/>
      <c r="D62" s="17"/>
      <c r="E62" s="17"/>
      <c r="F62" s="17"/>
      <c r="G62" s="17"/>
      <c r="H62" s="17"/>
      <c r="I62" s="17"/>
    </row>
    <row r="63" spans="2:21" hidden="1" x14ac:dyDescent="0.2">
      <c r="B63" s="40"/>
      <c r="D63" s="17"/>
      <c r="E63" s="17"/>
      <c r="F63" s="17"/>
      <c r="G63" s="17"/>
      <c r="H63" s="17"/>
      <c r="I63" s="17"/>
    </row>
    <row r="64" spans="2:21" hidden="1" x14ac:dyDescent="0.2">
      <c r="B64" s="40"/>
      <c r="D64" s="17"/>
      <c r="E64" s="17"/>
      <c r="F64" s="17"/>
      <c r="G64" s="17"/>
      <c r="H64" s="17"/>
      <c r="I64" s="17"/>
    </row>
    <row r="65" spans="2:9" hidden="1" x14ac:dyDescent="0.2">
      <c r="B65" s="40"/>
      <c r="D65" s="17"/>
      <c r="E65" s="17"/>
      <c r="F65" s="17"/>
      <c r="G65" s="17"/>
      <c r="H65" s="17"/>
      <c r="I65" s="17"/>
    </row>
    <row r="66" spans="2:9" hidden="1" x14ac:dyDescent="0.2">
      <c r="B66" s="40"/>
      <c r="D66" s="17"/>
      <c r="E66" s="17"/>
      <c r="F66" s="17"/>
      <c r="G66" s="17"/>
      <c r="H66" s="17"/>
      <c r="I66" s="17"/>
    </row>
    <row r="67" spans="2:9" hidden="1" x14ac:dyDescent="0.2">
      <c r="B67" s="40"/>
      <c r="D67" s="17"/>
      <c r="E67" s="17"/>
      <c r="F67" s="17"/>
      <c r="G67" s="17"/>
      <c r="H67" s="17"/>
      <c r="I67" s="17"/>
    </row>
    <row r="68" spans="2:9" hidden="1" x14ac:dyDescent="0.2">
      <c r="B68" s="40"/>
      <c r="D68" s="17"/>
      <c r="E68" s="17"/>
      <c r="F68" s="17"/>
      <c r="G68" s="17"/>
      <c r="H68" s="17"/>
      <c r="I68" s="17"/>
    </row>
    <row r="69" spans="2:9" hidden="1" x14ac:dyDescent="0.2">
      <c r="B69" s="40"/>
    </row>
    <row r="70" spans="2:9" hidden="1" x14ac:dyDescent="0.2">
      <c r="B70" s="40"/>
    </row>
    <row r="71" spans="2:9" hidden="1" x14ac:dyDescent="0.2">
      <c r="B71" s="40"/>
    </row>
    <row r="72" spans="2:9" hidden="1" x14ac:dyDescent="0.2">
      <c r="B72" s="40"/>
    </row>
    <row r="73" spans="2:9" hidden="1" x14ac:dyDescent="0.2">
      <c r="B73" s="40"/>
    </row>
    <row r="74" spans="2:9" hidden="1" x14ac:dyDescent="0.2">
      <c r="B74" s="40"/>
    </row>
    <row r="75" spans="2:9" hidden="1" x14ac:dyDescent="0.2">
      <c r="B75" s="40"/>
    </row>
    <row r="76" spans="2:9" hidden="1" x14ac:dyDescent="0.2">
      <c r="B76" s="40"/>
    </row>
    <row r="77" spans="2:9" hidden="1" x14ac:dyDescent="0.2">
      <c r="B77" s="40"/>
    </row>
    <row r="78" spans="2:9" hidden="1" x14ac:dyDescent="0.2">
      <c r="B78" s="40"/>
    </row>
    <row r="79" spans="2:9" hidden="1" x14ac:dyDescent="0.2">
      <c r="B79" s="40"/>
    </row>
    <row r="80" spans="2:9" hidden="1" x14ac:dyDescent="0.2">
      <c r="B80" s="40"/>
    </row>
    <row r="81" spans="2:2" hidden="1" x14ac:dyDescent="0.2">
      <c r="B81" s="40"/>
    </row>
    <row r="82" spans="2:2" hidden="1" x14ac:dyDescent="0.2">
      <c r="B82" s="40"/>
    </row>
    <row r="83" spans="2:2" hidden="1" x14ac:dyDescent="0.2">
      <c r="B83" s="40"/>
    </row>
    <row r="84" spans="2:2" hidden="1" x14ac:dyDescent="0.2">
      <c r="B84" s="40"/>
    </row>
    <row r="85" spans="2:2" hidden="1" x14ac:dyDescent="0.2">
      <c r="B85" s="40"/>
    </row>
    <row r="86" spans="2:2" hidden="1" x14ac:dyDescent="0.2">
      <c r="B86" s="40"/>
    </row>
    <row r="87" spans="2:2" hidden="1" x14ac:dyDescent="0.2">
      <c r="B87" s="40"/>
    </row>
    <row r="88" spans="2:2" hidden="1" x14ac:dyDescent="0.2">
      <c r="B88" s="40"/>
    </row>
    <row r="89" spans="2:2" hidden="1" x14ac:dyDescent="0.2">
      <c r="B89" s="40"/>
    </row>
    <row r="90" spans="2:2" hidden="1" x14ac:dyDescent="0.2">
      <c r="B90" s="40"/>
    </row>
    <row r="91" spans="2:2" hidden="1" x14ac:dyDescent="0.2">
      <c r="B91" s="40"/>
    </row>
    <row r="92" spans="2:2" hidden="1" x14ac:dyDescent="0.2">
      <c r="B92" s="40"/>
    </row>
    <row r="93" spans="2:2" hidden="1" x14ac:dyDescent="0.2">
      <c r="B93" s="40"/>
    </row>
    <row r="94" spans="2:2" hidden="1" x14ac:dyDescent="0.2">
      <c r="B94" s="40"/>
    </row>
    <row r="95" spans="2:2" hidden="1" x14ac:dyDescent="0.2">
      <c r="B95" s="40"/>
    </row>
    <row r="96" spans="2:2" hidden="1" x14ac:dyDescent="0.2">
      <c r="B96" s="40"/>
    </row>
    <row r="97" spans="2:2" hidden="1" x14ac:dyDescent="0.2">
      <c r="B97" s="40"/>
    </row>
    <row r="98" spans="2:2" hidden="1" x14ac:dyDescent="0.2">
      <c r="B98" s="40"/>
    </row>
    <row r="99" spans="2:2" hidden="1" x14ac:dyDescent="0.2">
      <c r="B99" s="40"/>
    </row>
    <row r="100" spans="2:2" hidden="1" x14ac:dyDescent="0.2">
      <c r="B100" s="40"/>
    </row>
    <row r="101" spans="2:2" hidden="1" x14ac:dyDescent="0.2">
      <c r="B101" s="40"/>
    </row>
    <row r="102" spans="2:2" hidden="1" x14ac:dyDescent="0.2">
      <c r="B102" s="40"/>
    </row>
    <row r="103" spans="2:2" hidden="1" x14ac:dyDescent="0.2">
      <c r="B103" s="40"/>
    </row>
    <row r="104" spans="2:2" hidden="1" x14ac:dyDescent="0.2">
      <c r="B104" s="40"/>
    </row>
    <row r="105" spans="2:2" hidden="1" x14ac:dyDescent="0.2">
      <c r="B105" s="40"/>
    </row>
    <row r="106" spans="2:2" hidden="1" x14ac:dyDescent="0.2">
      <c r="B106" s="40"/>
    </row>
    <row r="107" spans="2:2" hidden="1" x14ac:dyDescent="0.2">
      <c r="B107" s="40"/>
    </row>
    <row r="108" spans="2:2" hidden="1" x14ac:dyDescent="0.2">
      <c r="B108" s="40"/>
    </row>
    <row r="109" spans="2:2" hidden="1" x14ac:dyDescent="0.2">
      <c r="B109" s="40"/>
    </row>
    <row r="110" spans="2:2" hidden="1" x14ac:dyDescent="0.2">
      <c r="B110" s="40"/>
    </row>
    <row r="111" spans="2:2" hidden="1" x14ac:dyDescent="0.2">
      <c r="B111" s="40"/>
    </row>
    <row r="112" spans="2:2" hidden="1" x14ac:dyDescent="0.2">
      <c r="B112" s="40"/>
    </row>
    <row r="113" spans="2:2" hidden="1" x14ac:dyDescent="0.2">
      <c r="B113" s="40"/>
    </row>
    <row r="114" spans="2:2" hidden="1" x14ac:dyDescent="0.2">
      <c r="B114" s="40"/>
    </row>
    <row r="115" spans="2:2" hidden="1" x14ac:dyDescent="0.2">
      <c r="B115" s="40"/>
    </row>
    <row r="116" spans="2:2" hidden="1" x14ac:dyDescent="0.2">
      <c r="B116" s="40"/>
    </row>
    <row r="117" spans="2:2" hidden="1" x14ac:dyDescent="0.2">
      <c r="B117" s="40"/>
    </row>
    <row r="118" spans="2:2" hidden="1" x14ac:dyDescent="0.2">
      <c r="B118" s="40"/>
    </row>
    <row r="119" spans="2:2" hidden="1" x14ac:dyDescent="0.2">
      <c r="B119" s="40"/>
    </row>
    <row r="120" spans="2:2" hidden="1" x14ac:dyDescent="0.2">
      <c r="B120" s="40"/>
    </row>
    <row r="121" spans="2:2" hidden="1" x14ac:dyDescent="0.2">
      <c r="B121" s="40"/>
    </row>
    <row r="122" spans="2:2" hidden="1" x14ac:dyDescent="0.2">
      <c r="B122" s="40"/>
    </row>
    <row r="123" spans="2:2" hidden="1" x14ac:dyDescent="0.2">
      <c r="B123" s="40"/>
    </row>
    <row r="124" spans="2:2" hidden="1" x14ac:dyDescent="0.2">
      <c r="B124" s="40"/>
    </row>
    <row r="125" spans="2:2" hidden="1" x14ac:dyDescent="0.2">
      <c r="B125" s="40"/>
    </row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autoPageBreaks="0" fitToPage="1"/>
  </sheetPr>
  <dimension ref="A1:Z306"/>
  <sheetViews>
    <sheetView showGridLines="0" zoomScaleNormal="100" zoomScalePageLayoutView="85" workbookViewId="0">
      <pane ySplit="5" topLeftCell="A249" activePane="bottomLeft" state="frozen"/>
      <selection pane="bottomLeft" activeCell="D70" sqref="D70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27.1640625" style="61" customWidth="1"/>
    <col min="5" max="8" width="16.5" style="48" customWidth="1"/>
    <col min="9" max="9" width="15" style="48" customWidth="1"/>
    <col min="10" max="10" width="3.5" style="36" customWidth="1"/>
    <col min="11" max="26" width="9.33203125" style="36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128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06"/>
      <c r="D7" s="125" t="s">
        <v>112</v>
      </c>
      <c r="E7" s="43"/>
      <c r="F7" s="43"/>
      <c r="G7" s="43"/>
      <c r="H7" s="43"/>
      <c r="I7" s="43"/>
    </row>
    <row r="8" spans="2:9" x14ac:dyDescent="0.25">
      <c r="B8" s="106"/>
      <c r="D8" s="32"/>
      <c r="E8" s="43"/>
      <c r="F8" s="43"/>
      <c r="G8" s="43"/>
      <c r="H8" s="43"/>
      <c r="I8" s="43"/>
    </row>
    <row r="9" spans="2:9" x14ac:dyDescent="0.25">
      <c r="B9" s="106"/>
      <c r="D9" s="23" t="s">
        <v>0</v>
      </c>
      <c r="E9" s="55" t="str">
        <f>+'2. Victorian water industry'!$E$9</f>
        <v>2012-13</v>
      </c>
      <c r="F9" s="55" t="str">
        <f>+'2. Victorian water industry'!$F$9</f>
        <v>2013-14</v>
      </c>
      <c r="G9" s="55" t="str">
        <f>+'2. Victorian water industry'!$G$9</f>
        <v>2014-15</v>
      </c>
      <c r="H9" s="55" t="str">
        <f>+'2. Victorian water industry'!$H$9</f>
        <v>2015-16</v>
      </c>
      <c r="I9" s="55" t="str">
        <f>+'2. Victorian water industry'!$I$9</f>
        <v>2016-17</v>
      </c>
    </row>
    <row r="10" spans="2:9" x14ac:dyDescent="0.25">
      <c r="B10" s="106"/>
      <c r="D10" s="30" t="s">
        <v>61</v>
      </c>
      <c r="E10" s="73">
        <v>478.80457821110639</v>
      </c>
      <c r="F10" s="64">
        <v>450.43126025770857</v>
      </c>
      <c r="G10" s="64">
        <v>474.78614790286974</v>
      </c>
      <c r="H10" s="64">
        <v>503.72318622762668</v>
      </c>
      <c r="I10" s="64">
        <v>434.25148890092044</v>
      </c>
    </row>
    <row r="11" spans="2:9" x14ac:dyDescent="0.25">
      <c r="B11" s="106"/>
      <c r="D11" s="30" t="s">
        <v>53</v>
      </c>
      <c r="E11" s="74">
        <v>276.39574242486032</v>
      </c>
      <c r="F11" s="65">
        <v>265.61333414048471</v>
      </c>
      <c r="G11" s="65">
        <v>265.0333632108356</v>
      </c>
      <c r="H11" s="65">
        <v>287.39677546205269</v>
      </c>
      <c r="I11" s="65">
        <v>241.72706604745156</v>
      </c>
    </row>
    <row r="12" spans="2:9" x14ac:dyDescent="0.25">
      <c r="B12" s="106"/>
      <c r="D12" s="30" t="s">
        <v>10</v>
      </c>
      <c r="E12" s="74">
        <v>236.46947646947646</v>
      </c>
      <c r="F12" s="65">
        <v>225.7086999022483</v>
      </c>
      <c r="G12" s="65">
        <v>236.37996183920089</v>
      </c>
      <c r="H12" s="65">
        <v>254.25290773289731</v>
      </c>
      <c r="I12" s="65">
        <v>209.59496948400221</v>
      </c>
    </row>
    <row r="13" spans="2:9" x14ac:dyDescent="0.25">
      <c r="B13" s="106"/>
      <c r="D13" s="30" t="s">
        <v>52</v>
      </c>
      <c r="E13" s="74">
        <v>216.31198801666434</v>
      </c>
      <c r="F13" s="65">
        <v>205.90736696931387</v>
      </c>
      <c r="G13" s="65">
        <v>196.79711289049285</v>
      </c>
      <c r="H13" s="65">
        <v>213.59287949748074</v>
      </c>
      <c r="I13" s="65">
        <v>198.0683734478001</v>
      </c>
    </row>
    <row r="14" spans="2:9" x14ac:dyDescent="0.25">
      <c r="B14" s="106"/>
      <c r="D14" s="30" t="s">
        <v>58</v>
      </c>
      <c r="E14" s="74">
        <v>193.53748747235963</v>
      </c>
      <c r="F14" s="65">
        <v>190.32739903119793</v>
      </c>
      <c r="G14" s="65">
        <v>191.61859881577138</v>
      </c>
      <c r="H14" s="65">
        <v>210.45421013805461</v>
      </c>
      <c r="I14" s="65">
        <v>185.04597923135205</v>
      </c>
    </row>
    <row r="15" spans="2:9" x14ac:dyDescent="0.25">
      <c r="B15" s="106"/>
      <c r="D15" s="30" t="s">
        <v>62</v>
      </c>
      <c r="E15" s="74">
        <v>181.31115087371987</v>
      </c>
      <c r="F15" s="65">
        <v>181.57400025955243</v>
      </c>
      <c r="G15" s="65">
        <v>177.50550362698038</v>
      </c>
      <c r="H15" s="65">
        <v>193.15831902141531</v>
      </c>
      <c r="I15" s="65">
        <v>179.03176697452554</v>
      </c>
    </row>
    <row r="16" spans="2:9" x14ac:dyDescent="0.25">
      <c r="B16" s="106"/>
      <c r="D16" s="30" t="s">
        <v>54</v>
      </c>
      <c r="E16" s="74">
        <v>175.90272288467685</v>
      </c>
      <c r="F16" s="65">
        <v>170.89715171413812</v>
      </c>
      <c r="G16" s="65">
        <v>163.6002560357137</v>
      </c>
      <c r="H16" s="65">
        <v>170.42537735087578</v>
      </c>
      <c r="I16" s="65">
        <v>166.06858308368919</v>
      </c>
    </row>
    <row r="17" spans="2:11" x14ac:dyDescent="0.25">
      <c r="B17" s="106"/>
      <c r="D17" s="30" t="s">
        <v>59</v>
      </c>
      <c r="E17" s="74">
        <v>159.59085190275488</v>
      </c>
      <c r="F17" s="65">
        <v>150.84702870916948</v>
      </c>
      <c r="G17" s="65">
        <v>156.37979364055496</v>
      </c>
      <c r="H17" s="65">
        <v>169.86637226507614</v>
      </c>
      <c r="I17" s="65">
        <v>157.54120285167895</v>
      </c>
    </row>
    <row r="18" spans="2:11" x14ac:dyDescent="0.25">
      <c r="B18" s="106"/>
      <c r="D18" s="30" t="s">
        <v>56</v>
      </c>
      <c r="E18" s="74">
        <v>149.94266545722161</v>
      </c>
      <c r="F18" s="65">
        <v>149.78958134232013</v>
      </c>
      <c r="G18" s="65">
        <v>149.07795335334674</v>
      </c>
      <c r="H18" s="65">
        <v>163.34641885618416</v>
      </c>
      <c r="I18" s="65">
        <v>149.60037011629947</v>
      </c>
    </row>
    <row r="19" spans="2:11" x14ac:dyDescent="0.25">
      <c r="B19" s="106"/>
      <c r="D19" s="30" t="s">
        <v>57</v>
      </c>
      <c r="E19" s="74">
        <v>148.39366613177975</v>
      </c>
      <c r="F19" s="65">
        <v>149.02084659278384</v>
      </c>
      <c r="G19" s="65">
        <v>148.53883155608457</v>
      </c>
      <c r="H19" s="65">
        <v>154.47594256519992</v>
      </c>
      <c r="I19" s="65">
        <v>149.57003399119765</v>
      </c>
    </row>
    <row r="20" spans="2:11" x14ac:dyDescent="0.25">
      <c r="B20" s="106"/>
      <c r="D20" s="30" t="s">
        <v>64</v>
      </c>
      <c r="E20" s="74">
        <v>157.89013448329257</v>
      </c>
      <c r="F20" s="65">
        <v>150.55124278526671</v>
      </c>
      <c r="G20" s="65">
        <v>139.95496622466848</v>
      </c>
      <c r="H20" s="65">
        <v>146.10677982828383</v>
      </c>
      <c r="I20" s="65">
        <v>147.77318082258455</v>
      </c>
    </row>
    <row r="21" spans="2:11" x14ac:dyDescent="0.25">
      <c r="B21" s="106"/>
      <c r="D21" s="30" t="s">
        <v>55</v>
      </c>
      <c r="E21" s="74">
        <v>156.27375972378343</v>
      </c>
      <c r="F21" s="65">
        <v>152.86509789832945</v>
      </c>
      <c r="G21" s="65">
        <v>149.51901263405887</v>
      </c>
      <c r="H21" s="65">
        <v>155.66544225497614</v>
      </c>
      <c r="I21" s="65">
        <v>147.57640782243013</v>
      </c>
    </row>
    <row r="22" spans="2:11" x14ac:dyDescent="0.25">
      <c r="B22" s="106"/>
      <c r="D22" s="30" t="s">
        <v>63</v>
      </c>
      <c r="E22" s="74">
        <v>150.4877377313455</v>
      </c>
      <c r="F22" s="65">
        <v>145.07422956530311</v>
      </c>
      <c r="G22" s="65">
        <v>148.43259019396896</v>
      </c>
      <c r="H22" s="65">
        <v>149.77865034453555</v>
      </c>
      <c r="I22" s="65">
        <v>147.2194060483173</v>
      </c>
    </row>
    <row r="23" spans="2:11" x14ac:dyDescent="0.25">
      <c r="B23" s="106"/>
      <c r="D23" s="30" t="s">
        <v>51</v>
      </c>
      <c r="E23" s="74">
        <v>151.94949236413274</v>
      </c>
      <c r="F23" s="65">
        <v>140.46127482653031</v>
      </c>
      <c r="G23" s="65">
        <v>144.20394957045633</v>
      </c>
      <c r="H23" s="65">
        <v>152.93530406810683</v>
      </c>
      <c r="I23" s="65">
        <v>135.97227188952769</v>
      </c>
    </row>
    <row r="24" spans="2:11" x14ac:dyDescent="0.25">
      <c r="B24" s="106"/>
      <c r="D24" s="30" t="s">
        <v>60</v>
      </c>
      <c r="E24" s="74">
        <v>119.27118960263665</v>
      </c>
      <c r="F24" s="65">
        <v>117.99137399876771</v>
      </c>
      <c r="G24" s="65">
        <v>115.93586784890077</v>
      </c>
      <c r="H24" s="65">
        <v>124.71478323525879</v>
      </c>
      <c r="I24" s="65">
        <v>120.19202275825283</v>
      </c>
    </row>
    <row r="25" spans="2:11" x14ac:dyDescent="0.25">
      <c r="B25" s="106"/>
      <c r="D25" s="30" t="s">
        <v>65</v>
      </c>
      <c r="E25" s="74">
        <v>79.578538749480103</v>
      </c>
      <c r="F25" s="65">
        <v>80.30396385294722</v>
      </c>
      <c r="G25" s="65">
        <v>80.256602743465507</v>
      </c>
      <c r="H25" s="65">
        <v>77.16545990882274</v>
      </c>
      <c r="I25" s="65">
        <v>83.727344365642239</v>
      </c>
    </row>
    <row r="26" spans="2:11" x14ac:dyDescent="0.25">
      <c r="B26" s="106"/>
      <c r="E26" s="49"/>
      <c r="F26" s="49"/>
      <c r="G26" s="49"/>
      <c r="H26" s="49"/>
      <c r="I26" s="49"/>
    </row>
    <row r="27" spans="2:11" x14ac:dyDescent="0.25">
      <c r="B27" s="106"/>
    </row>
    <row r="28" spans="2:11" x14ac:dyDescent="0.25">
      <c r="B28" s="106"/>
      <c r="D28" s="125" t="s">
        <v>111</v>
      </c>
      <c r="E28" s="45"/>
      <c r="F28" s="45"/>
      <c r="G28" s="45"/>
      <c r="H28" s="63"/>
      <c r="I28" s="45"/>
      <c r="K28" s="45"/>
    </row>
    <row r="29" spans="2:11" x14ac:dyDescent="0.25">
      <c r="B29" s="106"/>
      <c r="D29" s="16"/>
      <c r="E29" s="45"/>
      <c r="F29" s="45"/>
      <c r="G29" s="45"/>
      <c r="H29" s="45"/>
      <c r="I29" s="45"/>
    </row>
    <row r="30" spans="2:11" x14ac:dyDescent="0.25">
      <c r="B30" s="106"/>
      <c r="D30" s="23" t="s">
        <v>0</v>
      </c>
      <c r="E30" s="55" t="s">
        <v>71</v>
      </c>
      <c r="F30" s="55" t="s">
        <v>72</v>
      </c>
      <c r="G30" s="55" t="s">
        <v>73</v>
      </c>
      <c r="H30" s="55" t="s">
        <v>74</v>
      </c>
      <c r="I30" s="55" t="s">
        <v>18</v>
      </c>
    </row>
    <row r="31" spans="2:11" x14ac:dyDescent="0.25">
      <c r="B31" s="106"/>
      <c r="D31" s="30" t="s">
        <v>81</v>
      </c>
      <c r="E31" s="73">
        <v>228</v>
      </c>
      <c r="F31" s="64">
        <v>252.64999999999998</v>
      </c>
      <c r="G31" s="64">
        <v>253</v>
      </c>
      <c r="H31" s="64">
        <v>199</v>
      </c>
      <c r="I31" s="64">
        <v>932.65</v>
      </c>
    </row>
    <row r="32" spans="2:11" x14ac:dyDescent="0.25">
      <c r="B32" s="106"/>
      <c r="D32" s="30" t="s">
        <v>82</v>
      </c>
      <c r="E32" s="74">
        <v>120.82</v>
      </c>
      <c r="F32" s="65">
        <v>292.76</v>
      </c>
      <c r="G32" s="65">
        <v>377.71</v>
      </c>
      <c r="H32" s="65">
        <v>207.14</v>
      </c>
      <c r="I32" s="65">
        <v>998.43</v>
      </c>
    </row>
    <row r="33" spans="2:9" x14ac:dyDescent="0.25">
      <c r="B33" s="106"/>
      <c r="D33" s="30" t="s">
        <v>83</v>
      </c>
      <c r="E33" s="74">
        <v>174.65</v>
      </c>
      <c r="F33" s="65">
        <v>287.27999999999997</v>
      </c>
      <c r="G33" s="65">
        <v>351.53</v>
      </c>
      <c r="H33" s="65">
        <v>219.1</v>
      </c>
      <c r="I33" s="65">
        <v>1032.56</v>
      </c>
    </row>
    <row r="34" spans="2:9" x14ac:dyDescent="0.25">
      <c r="B34" s="106"/>
      <c r="D34" s="30" t="s">
        <v>84</v>
      </c>
      <c r="E34" s="74">
        <v>170.86</v>
      </c>
      <c r="F34" s="65">
        <v>265.2</v>
      </c>
      <c r="G34" s="65">
        <v>550.37</v>
      </c>
      <c r="H34" s="65">
        <v>0</v>
      </c>
      <c r="I34" s="65">
        <v>986.43000000000006</v>
      </c>
    </row>
    <row r="35" spans="2:9" x14ac:dyDescent="0.25">
      <c r="D35" s="30" t="s">
        <v>85</v>
      </c>
      <c r="E35" s="74">
        <v>195.13</v>
      </c>
      <c r="F35" s="65">
        <v>276.57</v>
      </c>
      <c r="G35" s="65">
        <v>740.66</v>
      </c>
      <c r="H35" s="65">
        <v>0</v>
      </c>
      <c r="I35" s="65">
        <v>1212.3599999999999</v>
      </c>
    </row>
    <row r="36" spans="2:9" x14ac:dyDescent="0.25">
      <c r="D36" s="30" t="s">
        <v>86</v>
      </c>
      <c r="E36" s="74">
        <v>223.75</v>
      </c>
      <c r="F36" s="65">
        <v>408.57</v>
      </c>
      <c r="G36" s="65">
        <v>672.35</v>
      </c>
      <c r="H36" s="65">
        <v>0</v>
      </c>
      <c r="I36" s="65">
        <v>1304.67</v>
      </c>
    </row>
    <row r="37" spans="2:9" x14ac:dyDescent="0.25">
      <c r="D37" s="30" t="s">
        <v>87</v>
      </c>
      <c r="E37" s="74">
        <v>219.38</v>
      </c>
      <c r="F37" s="65">
        <v>280</v>
      </c>
      <c r="G37" s="65">
        <v>643.24</v>
      </c>
      <c r="H37" s="65">
        <v>0</v>
      </c>
      <c r="I37" s="65">
        <v>1142.6199999999999</v>
      </c>
    </row>
    <row r="38" spans="2:9" x14ac:dyDescent="0.25">
      <c r="D38" s="30" t="s">
        <v>88</v>
      </c>
      <c r="E38" s="74">
        <v>172.23</v>
      </c>
      <c r="F38" s="65">
        <v>294.61</v>
      </c>
      <c r="G38" s="65">
        <v>791.22</v>
      </c>
      <c r="H38" s="65">
        <v>0</v>
      </c>
      <c r="I38" s="65">
        <v>1258.06</v>
      </c>
    </row>
    <row r="39" spans="2:9" x14ac:dyDescent="0.25">
      <c r="D39" s="30" t="s">
        <v>89</v>
      </c>
      <c r="E39" s="74">
        <v>167.31</v>
      </c>
      <c r="F39" s="65">
        <v>278.70999999999998</v>
      </c>
      <c r="G39" s="65">
        <v>436.72</v>
      </c>
      <c r="H39" s="65">
        <v>0</v>
      </c>
      <c r="I39" s="65">
        <v>882.74</v>
      </c>
    </row>
    <row r="40" spans="2:9" x14ac:dyDescent="0.25">
      <c r="D40" s="30" t="s">
        <v>10</v>
      </c>
      <c r="E40" s="74">
        <v>456.88</v>
      </c>
      <c r="F40" s="65">
        <v>361.39</v>
      </c>
      <c r="G40" s="65">
        <v>482.82</v>
      </c>
      <c r="H40" s="65">
        <v>0</v>
      </c>
      <c r="I40" s="65">
        <v>1301.0899999999999</v>
      </c>
    </row>
    <row r="41" spans="2:9" x14ac:dyDescent="0.25">
      <c r="D41" s="30" t="s">
        <v>90</v>
      </c>
      <c r="E41" s="74">
        <v>198.52</v>
      </c>
      <c r="F41" s="65">
        <v>239.29</v>
      </c>
      <c r="G41" s="65">
        <v>468.48</v>
      </c>
      <c r="H41" s="65">
        <v>0</v>
      </c>
      <c r="I41" s="65">
        <v>906.29</v>
      </c>
    </row>
    <row r="42" spans="2:9" x14ac:dyDescent="0.25">
      <c r="D42" s="30" t="s">
        <v>91</v>
      </c>
      <c r="E42" s="74">
        <v>199.32</v>
      </c>
      <c r="F42" s="65">
        <v>429.66</v>
      </c>
      <c r="G42" s="65">
        <v>230.15</v>
      </c>
      <c r="H42" s="65">
        <v>0</v>
      </c>
      <c r="I42" s="65">
        <v>859.13</v>
      </c>
    </row>
    <row r="43" spans="2:9" x14ac:dyDescent="0.25">
      <c r="D43" s="30" t="s">
        <v>92</v>
      </c>
      <c r="E43" s="74">
        <v>294.44</v>
      </c>
      <c r="F43" s="65">
        <v>210.71</v>
      </c>
      <c r="G43" s="65">
        <v>456.45</v>
      </c>
      <c r="H43" s="65">
        <v>0</v>
      </c>
      <c r="I43" s="65">
        <v>961.59999999999991</v>
      </c>
    </row>
    <row r="44" spans="2:9" x14ac:dyDescent="0.25">
      <c r="D44" s="30" t="s">
        <v>93</v>
      </c>
      <c r="E44" s="74">
        <v>162.13999999999999</v>
      </c>
      <c r="F44" s="65">
        <v>178.31</v>
      </c>
      <c r="G44" s="65">
        <v>728.85</v>
      </c>
      <c r="H44" s="65">
        <v>0</v>
      </c>
      <c r="I44" s="65">
        <v>1069.3</v>
      </c>
    </row>
    <row r="45" spans="2:9" x14ac:dyDescent="0.25">
      <c r="D45" s="30" t="s">
        <v>94</v>
      </c>
      <c r="E45" s="74">
        <v>209.37</v>
      </c>
      <c r="F45" s="65">
        <v>222.89</v>
      </c>
      <c r="G45" s="65">
        <v>511.1</v>
      </c>
      <c r="H45" s="65">
        <v>0</v>
      </c>
      <c r="I45" s="65">
        <v>943.36</v>
      </c>
    </row>
    <row r="46" spans="2:9" x14ac:dyDescent="0.25">
      <c r="D46" s="30" t="s">
        <v>95</v>
      </c>
      <c r="E46" s="74">
        <v>379.9</v>
      </c>
      <c r="F46" s="65">
        <v>134.48999999999998</v>
      </c>
      <c r="G46" s="65">
        <v>586.75</v>
      </c>
      <c r="H46" s="65">
        <v>0</v>
      </c>
      <c r="I46" s="65">
        <v>1101.1399999999999</v>
      </c>
    </row>
    <row r="47" spans="2:9" x14ac:dyDescent="0.25"/>
    <row r="48" spans="2:9" x14ac:dyDescent="0.25"/>
    <row r="49" spans="2:11" x14ac:dyDescent="0.25">
      <c r="B49" s="106"/>
      <c r="D49" s="125" t="s">
        <v>110</v>
      </c>
      <c r="J49" s="48"/>
    </row>
    <row r="50" spans="2:11" x14ac:dyDescent="0.25">
      <c r="D50" s="32"/>
      <c r="J50" s="48"/>
    </row>
    <row r="51" spans="2:11" x14ac:dyDescent="0.25">
      <c r="D51" s="23" t="s">
        <v>0</v>
      </c>
      <c r="E51" s="55" t="str">
        <f>+'2. Victorian water industry'!$E$9</f>
        <v>2012-13</v>
      </c>
      <c r="F51" s="55" t="str">
        <f>+'2. Victorian water industry'!$F$9</f>
        <v>2013-14</v>
      </c>
      <c r="G51" s="55" t="str">
        <f>+'2. Victorian water industry'!$G$9</f>
        <v>2014-15</v>
      </c>
      <c r="H51" s="55" t="str">
        <f>+'2. Victorian water industry'!$H$9</f>
        <v>2015-16</v>
      </c>
      <c r="I51" s="55" t="str">
        <f>+'2. Victorian water industry'!$I$9</f>
        <v>2016-17</v>
      </c>
      <c r="J51" s="48"/>
    </row>
    <row r="52" spans="2:11" x14ac:dyDescent="0.25">
      <c r="D52" s="30" t="s">
        <v>63</v>
      </c>
      <c r="E52" s="73">
        <v>813</v>
      </c>
      <c r="F52" s="64">
        <v>1000</v>
      </c>
      <c r="G52" s="64">
        <v>904</v>
      </c>
      <c r="H52" s="113">
        <v>944</v>
      </c>
      <c r="I52" s="64">
        <v>933</v>
      </c>
      <c r="K52" s="49"/>
    </row>
    <row r="53" spans="2:11" x14ac:dyDescent="0.25">
      <c r="D53" s="30" t="s">
        <v>57</v>
      </c>
      <c r="E53" s="74">
        <v>857</v>
      </c>
      <c r="F53" s="65">
        <v>1072</v>
      </c>
      <c r="G53" s="65">
        <v>972</v>
      </c>
      <c r="H53" s="65">
        <v>1021</v>
      </c>
      <c r="I53" s="65">
        <v>998</v>
      </c>
      <c r="J53" s="48"/>
      <c r="K53" s="49"/>
    </row>
    <row r="54" spans="2:11" x14ac:dyDescent="0.25">
      <c r="D54" s="30" t="s">
        <v>55</v>
      </c>
      <c r="E54" s="74">
        <v>953</v>
      </c>
      <c r="F54" s="65">
        <v>1154</v>
      </c>
      <c r="G54" s="65">
        <v>1031</v>
      </c>
      <c r="H54" s="105">
        <v>1082</v>
      </c>
      <c r="I54" s="65">
        <v>1033</v>
      </c>
      <c r="J54" s="48"/>
      <c r="K54" s="49"/>
    </row>
    <row r="55" spans="2:11" x14ac:dyDescent="0.25">
      <c r="D55" s="30" t="s">
        <v>59</v>
      </c>
      <c r="E55" s="74">
        <v>1066</v>
      </c>
      <c r="F55" s="65">
        <v>1055</v>
      </c>
      <c r="G55" s="65">
        <v>1029</v>
      </c>
      <c r="H55" s="65">
        <v>1027</v>
      </c>
      <c r="I55" s="65">
        <v>986</v>
      </c>
      <c r="J55" s="48"/>
      <c r="K55" s="49"/>
    </row>
    <row r="56" spans="2:11" x14ac:dyDescent="0.25">
      <c r="D56" s="30" t="s">
        <v>56</v>
      </c>
      <c r="E56" s="74">
        <v>1169</v>
      </c>
      <c r="F56" s="65">
        <v>1218</v>
      </c>
      <c r="G56" s="65">
        <v>1185</v>
      </c>
      <c r="H56" s="105">
        <v>1225</v>
      </c>
      <c r="I56" s="65">
        <v>1212</v>
      </c>
      <c r="J56" s="48"/>
      <c r="K56" s="49"/>
    </row>
    <row r="57" spans="2:11" x14ac:dyDescent="0.25">
      <c r="D57" s="30" t="s">
        <v>58</v>
      </c>
      <c r="E57" s="74">
        <v>1064</v>
      </c>
      <c r="F57" s="65">
        <v>1234</v>
      </c>
      <c r="G57" s="65">
        <v>1286</v>
      </c>
      <c r="H57" s="65">
        <v>1342</v>
      </c>
      <c r="I57" s="65">
        <v>1305</v>
      </c>
      <c r="J57" s="48"/>
      <c r="K57" s="49"/>
    </row>
    <row r="58" spans="2:11" x14ac:dyDescent="0.25">
      <c r="D58" s="30" t="s">
        <v>64</v>
      </c>
      <c r="E58" s="74">
        <v>1135</v>
      </c>
      <c r="F58" s="65">
        <v>1116</v>
      </c>
      <c r="G58" s="65">
        <v>1102</v>
      </c>
      <c r="H58" s="65">
        <v>1132</v>
      </c>
      <c r="I58" s="65">
        <v>1143</v>
      </c>
      <c r="J58" s="48"/>
      <c r="K58" s="49"/>
    </row>
    <row r="59" spans="2:11" x14ac:dyDescent="0.25">
      <c r="D59" s="30" t="s">
        <v>54</v>
      </c>
      <c r="E59" s="74">
        <v>1261</v>
      </c>
      <c r="F59" s="65">
        <v>1242</v>
      </c>
      <c r="G59" s="65">
        <v>1229</v>
      </c>
      <c r="H59" s="65">
        <v>1249</v>
      </c>
      <c r="I59" s="65">
        <v>1258</v>
      </c>
      <c r="J59" s="48"/>
      <c r="K59" s="49"/>
    </row>
    <row r="60" spans="2:11" x14ac:dyDescent="0.25">
      <c r="D60" s="30" t="s">
        <v>53</v>
      </c>
      <c r="E60" s="74">
        <v>864</v>
      </c>
      <c r="F60" s="65">
        <v>869</v>
      </c>
      <c r="G60" s="65">
        <v>891</v>
      </c>
      <c r="H60" s="65">
        <v>925</v>
      </c>
      <c r="I60" s="65">
        <v>883</v>
      </c>
      <c r="J60" s="48"/>
      <c r="K60" s="49"/>
    </row>
    <row r="61" spans="2:11" x14ac:dyDescent="0.25">
      <c r="D61" s="30" t="s">
        <v>10</v>
      </c>
      <c r="E61" s="74">
        <v>1211</v>
      </c>
      <c r="F61" s="65">
        <v>1262</v>
      </c>
      <c r="G61" s="65">
        <v>1316</v>
      </c>
      <c r="H61" s="65">
        <v>1359</v>
      </c>
      <c r="I61" s="65">
        <v>1301</v>
      </c>
      <c r="J61" s="48"/>
      <c r="K61" s="49"/>
    </row>
    <row r="62" spans="2:11" x14ac:dyDescent="0.25">
      <c r="D62" s="30" t="s">
        <v>61</v>
      </c>
      <c r="E62" s="74">
        <v>832</v>
      </c>
      <c r="F62" s="65">
        <v>872</v>
      </c>
      <c r="G62" s="65">
        <v>921</v>
      </c>
      <c r="H62" s="65">
        <v>959</v>
      </c>
      <c r="I62" s="65">
        <v>906</v>
      </c>
      <c r="J62" s="47"/>
      <c r="K62" s="49"/>
    </row>
    <row r="63" spans="2:11" x14ac:dyDescent="0.25">
      <c r="D63" s="30" t="s">
        <v>52</v>
      </c>
      <c r="E63" s="74">
        <v>922</v>
      </c>
      <c r="F63" s="65">
        <v>911</v>
      </c>
      <c r="G63" s="65">
        <v>843</v>
      </c>
      <c r="H63" s="65">
        <v>885</v>
      </c>
      <c r="I63" s="65">
        <v>859</v>
      </c>
      <c r="J63" s="46"/>
      <c r="K63" s="49"/>
    </row>
    <row r="64" spans="2:11" x14ac:dyDescent="0.25">
      <c r="D64" s="30" t="s">
        <v>60</v>
      </c>
      <c r="E64" s="74">
        <v>1003</v>
      </c>
      <c r="F64" s="65">
        <v>992</v>
      </c>
      <c r="G64" s="65">
        <v>957</v>
      </c>
      <c r="H64" s="65">
        <v>971</v>
      </c>
      <c r="I64" s="65">
        <v>962</v>
      </c>
      <c r="J64" s="48"/>
      <c r="K64" s="49"/>
    </row>
    <row r="65" spans="2:11" x14ac:dyDescent="0.25">
      <c r="D65" s="30" t="s">
        <v>51</v>
      </c>
      <c r="E65" s="74">
        <v>1148</v>
      </c>
      <c r="F65" s="65">
        <v>1140</v>
      </c>
      <c r="G65" s="65">
        <v>1101</v>
      </c>
      <c r="H65" s="65">
        <v>1121</v>
      </c>
      <c r="I65" s="65">
        <v>1069</v>
      </c>
      <c r="J65" s="48"/>
      <c r="K65" s="49"/>
    </row>
    <row r="66" spans="2:11" x14ac:dyDescent="0.25">
      <c r="D66" s="30" t="s">
        <v>62</v>
      </c>
      <c r="E66" s="74">
        <v>977</v>
      </c>
      <c r="F66" s="65">
        <v>1026</v>
      </c>
      <c r="G66" s="65">
        <v>964</v>
      </c>
      <c r="H66" s="105">
        <v>1037</v>
      </c>
      <c r="I66" s="65">
        <v>943</v>
      </c>
      <c r="J66" s="48"/>
      <c r="K66" s="49"/>
    </row>
    <row r="67" spans="2:11" x14ac:dyDescent="0.25">
      <c r="D67" s="30" t="s">
        <v>65</v>
      </c>
      <c r="E67" s="74">
        <v>1041</v>
      </c>
      <c r="F67" s="65">
        <v>1064</v>
      </c>
      <c r="G67" s="65">
        <v>1072</v>
      </c>
      <c r="H67" s="65">
        <v>1079</v>
      </c>
      <c r="I67" s="65">
        <v>1101</v>
      </c>
      <c r="K67" s="49"/>
    </row>
    <row r="68" spans="2:11" x14ac:dyDescent="0.25"/>
    <row r="69" spans="2:11" x14ac:dyDescent="0.25"/>
    <row r="70" spans="2:11" x14ac:dyDescent="0.25">
      <c r="B70" s="106"/>
      <c r="D70" s="125" t="s">
        <v>109</v>
      </c>
    </row>
    <row r="71" spans="2:11" x14ac:dyDescent="0.25">
      <c r="D71" s="32"/>
    </row>
    <row r="72" spans="2:11" x14ac:dyDescent="0.25">
      <c r="D72" s="23" t="s">
        <v>0</v>
      </c>
      <c r="E72" s="55" t="str">
        <f>+'2. Victorian water industry'!$E$9</f>
        <v>2012-13</v>
      </c>
      <c r="F72" s="55" t="str">
        <f>+'2. Victorian water industry'!$F$9</f>
        <v>2013-14</v>
      </c>
      <c r="G72" s="55" t="str">
        <f>+'2. Victorian water industry'!$G$9</f>
        <v>2014-15</v>
      </c>
      <c r="H72" s="55" t="str">
        <f>+'2. Victorian water industry'!$H$9</f>
        <v>2015-16</v>
      </c>
      <c r="I72" s="55" t="str">
        <f>+'2. Victorian water industry'!$I$9</f>
        <v>2016-17</v>
      </c>
    </row>
    <row r="73" spans="2:11" x14ac:dyDescent="0.25">
      <c r="D73" s="30" t="s">
        <v>63</v>
      </c>
      <c r="E73" s="73">
        <v>426</v>
      </c>
      <c r="F73" s="64">
        <v>532</v>
      </c>
      <c r="G73" s="64">
        <v>439</v>
      </c>
      <c r="H73" s="64">
        <v>463</v>
      </c>
      <c r="I73" s="64">
        <v>451.64</v>
      </c>
    </row>
    <row r="74" spans="2:11" x14ac:dyDescent="0.25">
      <c r="D74" s="30" t="s">
        <v>57</v>
      </c>
      <c r="E74" s="74">
        <v>439</v>
      </c>
      <c r="F74" s="65">
        <v>580</v>
      </c>
      <c r="G74" s="65">
        <v>483</v>
      </c>
      <c r="H74" s="65">
        <v>517</v>
      </c>
      <c r="I74" s="65">
        <v>499.89</v>
      </c>
    </row>
    <row r="75" spans="2:11" x14ac:dyDescent="0.25">
      <c r="D75" s="30" t="s">
        <v>55</v>
      </c>
      <c r="E75" s="74">
        <v>511</v>
      </c>
      <c r="F75" s="65">
        <v>635</v>
      </c>
      <c r="G75" s="65">
        <v>516</v>
      </c>
      <c r="H75" s="65">
        <v>556</v>
      </c>
      <c r="I75" s="65">
        <v>506.42</v>
      </c>
    </row>
    <row r="76" spans="2:11" x14ac:dyDescent="0.25">
      <c r="D76" s="30" t="s">
        <v>59</v>
      </c>
      <c r="E76" s="74">
        <v>354</v>
      </c>
      <c r="F76" s="65">
        <v>337</v>
      </c>
      <c r="G76" s="65">
        <v>302</v>
      </c>
      <c r="H76" s="65">
        <v>303</v>
      </c>
      <c r="I76" s="65">
        <v>265.2</v>
      </c>
    </row>
    <row r="77" spans="2:11" x14ac:dyDescent="0.25">
      <c r="D77" s="30" t="s">
        <v>56</v>
      </c>
      <c r="E77" s="74">
        <v>257</v>
      </c>
      <c r="F77" s="65">
        <v>273</v>
      </c>
      <c r="G77" s="65">
        <v>267</v>
      </c>
      <c r="H77" s="65">
        <v>298</v>
      </c>
      <c r="I77" s="65">
        <v>276.57</v>
      </c>
    </row>
    <row r="78" spans="2:11" x14ac:dyDescent="0.25">
      <c r="D78" s="30" t="s">
        <v>58</v>
      </c>
      <c r="E78" s="74">
        <v>389</v>
      </c>
      <c r="F78" s="65">
        <v>408</v>
      </c>
      <c r="G78" s="65">
        <v>415.1</v>
      </c>
      <c r="H78" s="65">
        <v>458</v>
      </c>
      <c r="I78" s="65">
        <v>408.57</v>
      </c>
    </row>
    <row r="79" spans="2:11" x14ac:dyDescent="0.25">
      <c r="D79" s="30" t="s">
        <v>64</v>
      </c>
      <c r="E79" s="74">
        <v>257</v>
      </c>
      <c r="F79" s="65">
        <v>282</v>
      </c>
      <c r="G79" s="65">
        <v>245</v>
      </c>
      <c r="H79" s="65">
        <v>266</v>
      </c>
      <c r="I79" s="65">
        <v>280</v>
      </c>
    </row>
    <row r="80" spans="2:11" x14ac:dyDescent="0.25">
      <c r="D80" s="30" t="s">
        <v>54</v>
      </c>
      <c r="E80" s="74">
        <v>337</v>
      </c>
      <c r="F80" s="65">
        <v>325</v>
      </c>
      <c r="G80" s="65">
        <v>311</v>
      </c>
      <c r="H80" s="65">
        <v>324</v>
      </c>
      <c r="I80" s="65">
        <v>320.61</v>
      </c>
    </row>
    <row r="81" spans="2:9" x14ac:dyDescent="0.25">
      <c r="D81" s="30" t="s">
        <v>53</v>
      </c>
      <c r="E81" s="74">
        <v>293</v>
      </c>
      <c r="F81" s="65">
        <v>290</v>
      </c>
      <c r="G81" s="65">
        <v>297</v>
      </c>
      <c r="H81" s="65">
        <v>326</v>
      </c>
      <c r="I81" s="65">
        <v>278.70999999999998</v>
      </c>
    </row>
    <row r="82" spans="2:9" x14ac:dyDescent="0.25">
      <c r="D82" s="30" t="s">
        <v>10</v>
      </c>
      <c r="E82" s="74">
        <v>364</v>
      </c>
      <c r="F82" s="65">
        <v>368</v>
      </c>
      <c r="G82" s="65">
        <v>396</v>
      </c>
      <c r="H82" s="65">
        <v>431</v>
      </c>
      <c r="I82" s="65">
        <v>361.39</v>
      </c>
    </row>
    <row r="83" spans="2:9" x14ac:dyDescent="0.25">
      <c r="D83" s="30" t="s">
        <v>61</v>
      </c>
      <c r="E83" s="74">
        <v>232</v>
      </c>
      <c r="F83" s="65">
        <v>246</v>
      </c>
      <c r="G83" s="65">
        <v>275</v>
      </c>
      <c r="H83" s="65">
        <v>302</v>
      </c>
      <c r="I83" s="65">
        <v>239.29</v>
      </c>
    </row>
    <row r="84" spans="2:9" x14ac:dyDescent="0.25">
      <c r="D84" s="30" t="s">
        <v>52</v>
      </c>
      <c r="E84" s="74">
        <v>503</v>
      </c>
      <c r="F84" s="65">
        <v>487</v>
      </c>
      <c r="G84" s="65">
        <v>418</v>
      </c>
      <c r="H84" s="65">
        <v>458</v>
      </c>
      <c r="I84" s="65">
        <v>429.66</v>
      </c>
    </row>
    <row r="85" spans="2:9" x14ac:dyDescent="0.25">
      <c r="D85" s="30" t="s">
        <v>60</v>
      </c>
      <c r="E85" s="74">
        <v>195</v>
      </c>
      <c r="F85" s="65">
        <v>196</v>
      </c>
      <c r="G85" s="65">
        <v>198</v>
      </c>
      <c r="H85" s="65">
        <v>217</v>
      </c>
      <c r="I85" s="65">
        <v>210.71</v>
      </c>
    </row>
    <row r="86" spans="2:9" x14ac:dyDescent="0.25">
      <c r="D86" s="30" t="s">
        <v>51</v>
      </c>
      <c r="E86" s="74">
        <v>265</v>
      </c>
      <c r="F86" s="65">
        <v>253</v>
      </c>
      <c r="G86" s="65">
        <v>197</v>
      </c>
      <c r="H86" s="65">
        <v>215</v>
      </c>
      <c r="I86" s="65">
        <v>178.31</v>
      </c>
    </row>
    <row r="87" spans="2:9" x14ac:dyDescent="0.25">
      <c r="D87" s="30" t="s">
        <v>62</v>
      </c>
      <c r="E87" s="74">
        <v>265</v>
      </c>
      <c r="F87" s="65">
        <v>283</v>
      </c>
      <c r="G87" s="65">
        <v>190</v>
      </c>
      <c r="H87" s="65">
        <v>236</v>
      </c>
      <c r="I87" s="65">
        <v>222.89</v>
      </c>
    </row>
    <row r="88" spans="2:9" x14ac:dyDescent="0.25">
      <c r="D88" s="30" t="s">
        <v>65</v>
      </c>
      <c r="E88" s="74">
        <v>120</v>
      </c>
      <c r="F88" s="65">
        <v>148</v>
      </c>
      <c r="G88" s="65">
        <v>129</v>
      </c>
      <c r="H88" s="65">
        <v>125</v>
      </c>
      <c r="I88" s="65">
        <v>134.49</v>
      </c>
    </row>
    <row r="89" spans="2:9" x14ac:dyDescent="0.25"/>
    <row r="90" spans="2:9" x14ac:dyDescent="0.25"/>
    <row r="91" spans="2:9" x14ac:dyDescent="0.25">
      <c r="B91" s="106"/>
      <c r="D91" s="125" t="s">
        <v>108</v>
      </c>
    </row>
    <row r="92" spans="2:9" x14ac:dyDescent="0.25">
      <c r="D92" s="32"/>
    </row>
    <row r="93" spans="2:9" x14ac:dyDescent="0.25">
      <c r="D93" s="23" t="s">
        <v>0</v>
      </c>
      <c r="E93" s="55" t="str">
        <f>+'2. Victorian water industry'!$E$9</f>
        <v>2012-13</v>
      </c>
      <c r="F93" s="55" t="str">
        <f>+'2. Victorian water industry'!$F$9</f>
        <v>2013-14</v>
      </c>
      <c r="G93" s="55" t="str">
        <f>+'2. Victorian water industry'!$G$9</f>
        <v>2014-15</v>
      </c>
      <c r="H93" s="55" t="str">
        <f>+'2. Victorian water industry'!$H$9</f>
        <v>2015-16</v>
      </c>
      <c r="I93" s="55" t="str">
        <f>+'2. Victorian water industry'!$I$9</f>
        <v>2016-17</v>
      </c>
    </row>
    <row r="94" spans="2:9" x14ac:dyDescent="0.25">
      <c r="D94" s="30" t="s">
        <v>62</v>
      </c>
      <c r="E94" s="44">
        <v>7.0411543000723347</v>
      </c>
      <c r="F94" s="66">
        <v>7.3026937837186443</v>
      </c>
      <c r="G94" s="66">
        <v>6.3751849579558986</v>
      </c>
      <c r="H94" s="66">
        <v>7.8230696435456171</v>
      </c>
      <c r="I94" s="66">
        <v>12.031868466456917</v>
      </c>
    </row>
    <row r="95" spans="2:9" x14ac:dyDescent="0.25">
      <c r="D95" s="30" t="s">
        <v>54</v>
      </c>
      <c r="E95" s="76">
        <v>10.275988496274744</v>
      </c>
      <c r="F95" s="39">
        <v>9.7215046415893074</v>
      </c>
      <c r="G95" s="39">
        <v>8.6953667383347835</v>
      </c>
      <c r="H95" s="39">
        <v>8.764226329808702</v>
      </c>
      <c r="I95" s="39">
        <v>10.983810312958123</v>
      </c>
    </row>
    <row r="96" spans="2:9" x14ac:dyDescent="0.25">
      <c r="D96" s="30" t="s">
        <v>56</v>
      </c>
      <c r="E96" s="76">
        <v>7.9446850023104965</v>
      </c>
      <c r="F96" s="39">
        <v>8.3446506714953976</v>
      </c>
      <c r="G96" s="39">
        <v>7.1306040312737116</v>
      </c>
      <c r="H96" s="39">
        <v>6.0318287696893682</v>
      </c>
      <c r="I96" s="39">
        <v>7.2443884306749835</v>
      </c>
    </row>
    <row r="97" spans="4:9" x14ac:dyDescent="0.25">
      <c r="D97" s="30" t="s">
        <v>51</v>
      </c>
      <c r="E97" s="76">
        <v>14.6460768421352</v>
      </c>
      <c r="F97" s="39">
        <v>15.560300025283031</v>
      </c>
      <c r="G97" s="39">
        <v>12.947673769943099</v>
      </c>
      <c r="H97" s="39">
        <v>10.512742297773217</v>
      </c>
      <c r="I97" s="39">
        <v>6.8054906060022553</v>
      </c>
    </row>
    <row r="98" spans="4:9" x14ac:dyDescent="0.25">
      <c r="D98" s="30" t="s">
        <v>63</v>
      </c>
      <c r="E98" s="76">
        <v>6.9358944885778264</v>
      </c>
      <c r="F98" s="39">
        <v>7.9819033769591208</v>
      </c>
      <c r="G98" s="39">
        <v>7.5667600472939149</v>
      </c>
      <c r="H98" s="39">
        <v>6.878392424067445</v>
      </c>
      <c r="I98" s="39">
        <v>6.699141959892188</v>
      </c>
    </row>
    <row r="99" spans="4:9" x14ac:dyDescent="0.25">
      <c r="D99" s="30" t="s">
        <v>10</v>
      </c>
      <c r="E99" s="76">
        <v>11.041391041391041</v>
      </c>
      <c r="F99" s="39">
        <v>9.6698999924806373</v>
      </c>
      <c r="G99" s="39">
        <v>8.9191514834075356</v>
      </c>
      <c r="H99" s="39">
        <v>8.6135780907435624</v>
      </c>
      <c r="I99" s="39">
        <v>6.6987238764564454</v>
      </c>
    </row>
    <row r="100" spans="4:9" x14ac:dyDescent="0.25">
      <c r="D100" s="30" t="s">
        <v>58</v>
      </c>
      <c r="E100" s="76">
        <v>17.058271424253512</v>
      </c>
      <c r="F100" s="39">
        <v>18.921234210239398</v>
      </c>
      <c r="G100" s="39">
        <v>20.864762312764885</v>
      </c>
      <c r="H100" s="39">
        <v>18.597473766616986</v>
      </c>
      <c r="I100" s="39">
        <v>6.5262282174319965</v>
      </c>
    </row>
    <row r="101" spans="4:9" x14ac:dyDescent="0.25">
      <c r="D101" s="30" t="s">
        <v>53</v>
      </c>
      <c r="E101" s="76">
        <v>11.639003303291057</v>
      </c>
      <c r="F101" s="39">
        <v>11.374780555723712</v>
      </c>
      <c r="G101" s="39">
        <v>11.010855492480829</v>
      </c>
      <c r="H101" s="39">
        <v>9.4475029492725131</v>
      </c>
      <c r="I101" s="39">
        <v>6.0412335075685437</v>
      </c>
    </row>
    <row r="102" spans="4:9" x14ac:dyDescent="0.25">
      <c r="D102" s="30" t="s">
        <v>55</v>
      </c>
      <c r="E102" s="76">
        <v>4.1351982325001719</v>
      </c>
      <c r="F102" s="39">
        <v>5.9577270822106465</v>
      </c>
      <c r="G102" s="39">
        <v>6.0313425422984057</v>
      </c>
      <c r="H102" s="39">
        <v>5.4040207677440266</v>
      </c>
      <c r="I102" s="39">
        <v>6.0029386833986305</v>
      </c>
    </row>
    <row r="103" spans="4:9" x14ac:dyDescent="0.25">
      <c r="D103" s="30" t="s">
        <v>52</v>
      </c>
      <c r="E103" s="76">
        <v>7.1619154613116134</v>
      </c>
      <c r="F103" s="39">
        <v>7.1945753361682563</v>
      </c>
      <c r="G103" s="39">
        <v>7.880906732829593</v>
      </c>
      <c r="H103" s="39">
        <v>6.7942201407231479</v>
      </c>
      <c r="I103" s="39">
        <v>5.2889774643568908</v>
      </c>
    </row>
    <row r="104" spans="4:9" x14ac:dyDescent="0.25">
      <c r="D104" s="30" t="s">
        <v>57</v>
      </c>
      <c r="E104" s="76">
        <v>5.7627556183042863</v>
      </c>
      <c r="F104" s="39">
        <v>7.5881847936060645</v>
      </c>
      <c r="G104" s="39">
        <v>7.0183942179082877</v>
      </c>
      <c r="H104" s="39">
        <v>6.8503058078842107</v>
      </c>
      <c r="I104" s="39">
        <v>4.5304554995771182</v>
      </c>
    </row>
    <row r="105" spans="4:9" x14ac:dyDescent="0.25">
      <c r="D105" s="30" t="s">
        <v>61</v>
      </c>
      <c r="E105" s="76">
        <v>4.7548396213084638</v>
      </c>
      <c r="F105" s="39">
        <v>6.2471627614624436</v>
      </c>
      <c r="G105" s="39">
        <v>5.5911975717439288</v>
      </c>
      <c r="H105" s="39">
        <v>7.2687525618253854</v>
      </c>
      <c r="I105" s="39">
        <v>3.732403898213319</v>
      </c>
    </row>
    <row r="106" spans="4:9" x14ac:dyDescent="0.25">
      <c r="D106" s="30" t="s">
        <v>59</v>
      </c>
      <c r="E106" s="76">
        <v>5.8273776800439805</v>
      </c>
      <c r="F106" s="39">
        <v>8.2052851140680154</v>
      </c>
      <c r="G106" s="39">
        <v>6.5690809004082764</v>
      </c>
      <c r="H106" s="39">
        <v>4.2912855217503516</v>
      </c>
      <c r="I106" s="39">
        <v>3.4345295010967996</v>
      </c>
    </row>
    <row r="107" spans="4:9" x14ac:dyDescent="0.25">
      <c r="D107" s="30" t="s">
        <v>60</v>
      </c>
      <c r="E107" s="76">
        <v>6.678689136247745</v>
      </c>
      <c r="F107" s="39">
        <v>6.9562538508934066</v>
      </c>
      <c r="G107" s="39">
        <v>6.9112109802016279</v>
      </c>
      <c r="H107" s="39">
        <v>5.9745406508946806</v>
      </c>
      <c r="I107" s="39">
        <v>3.0996266224145081</v>
      </c>
    </row>
    <row r="108" spans="4:9" x14ac:dyDescent="0.25">
      <c r="D108" s="30" t="s">
        <v>64</v>
      </c>
      <c r="E108" s="76">
        <v>6.7334503769492935</v>
      </c>
      <c r="F108" s="39">
        <v>5.5741699664940603</v>
      </c>
      <c r="G108" s="39">
        <v>3.8178633975481611</v>
      </c>
      <c r="H108" s="39">
        <v>2.9902299417744005</v>
      </c>
      <c r="I108" s="39">
        <v>2.7354587490873694</v>
      </c>
    </row>
    <row r="109" spans="4:9" x14ac:dyDescent="0.25">
      <c r="D109" s="30" t="s">
        <v>65</v>
      </c>
      <c r="E109" s="76">
        <v>1.5666158325246082</v>
      </c>
      <c r="F109" s="39">
        <v>2.0401177517628533</v>
      </c>
      <c r="G109" s="39">
        <v>1.3580836688732683</v>
      </c>
      <c r="H109" s="39">
        <v>2.5475998927326362</v>
      </c>
      <c r="I109" s="39">
        <v>1.6876805883898081</v>
      </c>
    </row>
    <row r="110" spans="4:9" x14ac:dyDescent="0.25">
      <c r="D110" s="58" t="s">
        <v>134</v>
      </c>
    </row>
    <row r="111" spans="4:9" x14ac:dyDescent="0.25">
      <c r="D111" s="58"/>
    </row>
    <row r="112" spans="4:9" x14ac:dyDescent="0.25"/>
    <row r="113" spans="2:10" ht="15" customHeight="1" x14ac:dyDescent="0.25">
      <c r="B113" s="106"/>
      <c r="D113" s="125" t="s">
        <v>107</v>
      </c>
      <c r="J113" s="48"/>
    </row>
    <row r="114" spans="2:10" x14ac:dyDescent="0.25">
      <c r="D114" s="32"/>
    </row>
    <row r="115" spans="2:10" x14ac:dyDescent="0.25">
      <c r="D115" s="23" t="s">
        <v>0</v>
      </c>
      <c r="E115" s="55" t="str">
        <f>+'2. Victorian water industry'!$E$9</f>
        <v>2012-13</v>
      </c>
      <c r="F115" s="55" t="str">
        <f>+'2. Victorian water industry'!$F$9</f>
        <v>2013-14</v>
      </c>
      <c r="G115" s="55" t="str">
        <f>+'2. Victorian water industry'!$G$9</f>
        <v>2014-15</v>
      </c>
      <c r="H115" s="55" t="str">
        <f>+'2. Victorian water industry'!$H$9</f>
        <v>2015-16</v>
      </c>
      <c r="I115" s="55" t="str">
        <f>+'2. Victorian water industry'!$I$9</f>
        <v>2016-17</v>
      </c>
    </row>
    <row r="116" spans="2:10" x14ac:dyDescent="0.25">
      <c r="D116" s="30" t="s">
        <v>54</v>
      </c>
      <c r="E116" s="44">
        <v>2.4001401541695864</v>
      </c>
      <c r="F116" s="66">
        <v>3.3489618218352315</v>
      </c>
      <c r="G116" s="66">
        <v>3.9340954942837931</v>
      </c>
      <c r="H116" s="66">
        <v>3.8262322472848789</v>
      </c>
      <c r="I116" s="66">
        <v>4.8038563829787231</v>
      </c>
    </row>
    <row r="117" spans="2:10" x14ac:dyDescent="0.25">
      <c r="D117" s="30" t="s">
        <v>10</v>
      </c>
      <c r="E117" s="76">
        <v>1.7577297755188479</v>
      </c>
      <c r="F117" s="39">
        <v>1.3625718543751331</v>
      </c>
      <c r="G117" s="39">
        <v>2.0144189991518235</v>
      </c>
      <c r="H117" s="39">
        <v>2.3181624840493407</v>
      </c>
      <c r="I117" s="39">
        <v>1.7259748561687618</v>
      </c>
    </row>
    <row r="118" spans="2:10" x14ac:dyDescent="0.25">
      <c r="D118" s="30" t="s">
        <v>64</v>
      </c>
      <c r="E118" s="76">
        <v>4.1695865451997198</v>
      </c>
      <c r="F118" s="39">
        <v>2.7206138821067318</v>
      </c>
      <c r="G118" s="39">
        <v>1.875</v>
      </c>
      <c r="H118" s="39">
        <v>1.0031131096506398</v>
      </c>
      <c r="I118" s="39">
        <v>1.646655231560892</v>
      </c>
    </row>
    <row r="119" spans="2:10" x14ac:dyDescent="0.25">
      <c r="D119" s="30" t="s">
        <v>51</v>
      </c>
      <c r="E119" s="76">
        <v>6.5602004070768745</v>
      </c>
      <c r="F119" s="39">
        <v>8.6569957884885351</v>
      </c>
      <c r="G119" s="39">
        <v>7.6611015759088783</v>
      </c>
      <c r="H119" s="39">
        <v>5.7767369242779081</v>
      </c>
      <c r="I119" s="39">
        <v>1.4969593014189926</v>
      </c>
    </row>
    <row r="120" spans="2:10" x14ac:dyDescent="0.25">
      <c r="D120" s="30" t="s">
        <v>60</v>
      </c>
      <c r="E120" s="76">
        <v>5.7034220532319395</v>
      </c>
      <c r="F120" s="39">
        <v>4.8580441640378549</v>
      </c>
      <c r="G120" s="39">
        <v>4.9826553137811418</v>
      </c>
      <c r="H120" s="39">
        <v>4.1889763779527556</v>
      </c>
      <c r="I120" s="39">
        <v>1.4173228346456692</v>
      </c>
    </row>
    <row r="121" spans="2:10" x14ac:dyDescent="0.25">
      <c r="D121" s="30" t="s">
        <v>56</v>
      </c>
      <c r="E121" s="76">
        <v>2.3433242506811989</v>
      </c>
      <c r="F121" s="39">
        <v>2.1460775473399458</v>
      </c>
      <c r="G121" s="39">
        <v>2.2098454904779015</v>
      </c>
      <c r="H121" s="39">
        <v>1.7403658320014208</v>
      </c>
      <c r="I121" s="39">
        <v>1.257183908045977</v>
      </c>
    </row>
    <row r="122" spans="2:10" x14ac:dyDescent="0.25">
      <c r="D122" s="30" t="s">
        <v>63</v>
      </c>
      <c r="E122" s="76">
        <v>1.359849502821822</v>
      </c>
      <c r="F122" s="39">
        <v>1.4539622443077247</v>
      </c>
      <c r="G122" s="39">
        <v>1.1757105943152455</v>
      </c>
      <c r="H122" s="39">
        <v>1.4629339532063268</v>
      </c>
      <c r="I122" s="39">
        <v>1.2043405924859081</v>
      </c>
    </row>
    <row r="123" spans="2:10" x14ac:dyDescent="0.25">
      <c r="D123" s="30" t="s">
        <v>65</v>
      </c>
      <c r="E123" s="76">
        <v>8.7642418930762495E-2</v>
      </c>
      <c r="F123" s="39">
        <v>0.71492403932082216</v>
      </c>
      <c r="G123" s="39">
        <v>0.85308056872037907</v>
      </c>
      <c r="H123" s="39">
        <v>0.94696969696969702</v>
      </c>
      <c r="I123" s="39">
        <v>1.1904761904761905</v>
      </c>
    </row>
    <row r="124" spans="2:10" x14ac:dyDescent="0.25">
      <c r="D124" s="30" t="s">
        <v>62</v>
      </c>
      <c r="E124" s="76">
        <v>0.95011876484560576</v>
      </c>
      <c r="F124" s="39">
        <v>1.2704781009695754</v>
      </c>
      <c r="G124" s="39">
        <v>1.0460934946060805</v>
      </c>
      <c r="H124" s="39">
        <v>1.0981912144702841</v>
      </c>
      <c r="I124" s="39">
        <v>1.123234916559692</v>
      </c>
    </row>
    <row r="125" spans="2:10" x14ac:dyDescent="0.25">
      <c r="D125" s="30" t="s">
        <v>58</v>
      </c>
      <c r="E125" s="76">
        <v>7.0867331520096704</v>
      </c>
      <c r="F125" s="39">
        <v>10.717488789237668</v>
      </c>
      <c r="G125" s="39">
        <v>10.195324060372892</v>
      </c>
      <c r="H125" s="39">
        <v>8.7582659808964003</v>
      </c>
      <c r="I125" s="39">
        <v>0.83211678832116787</v>
      </c>
    </row>
    <row r="126" spans="2:10" x14ac:dyDescent="0.25">
      <c r="D126" s="30" t="s">
        <v>59</v>
      </c>
      <c r="E126" s="76">
        <v>1.8479958355023425</v>
      </c>
      <c r="F126" s="39">
        <v>1.6550297388156192</v>
      </c>
      <c r="G126" s="39">
        <v>0.82294052770000847</v>
      </c>
      <c r="H126" s="39">
        <v>0.98943484823075623</v>
      </c>
      <c r="I126" s="39">
        <v>0.66478311450889149</v>
      </c>
    </row>
    <row r="127" spans="2:10" x14ac:dyDescent="0.25">
      <c r="D127" s="30" t="s">
        <v>55</v>
      </c>
      <c r="E127" s="76">
        <v>2.0961164678531957E-2</v>
      </c>
      <c r="F127" s="39">
        <v>0.94124791255503271</v>
      </c>
      <c r="G127" s="39">
        <v>1.2353791562623209</v>
      </c>
      <c r="H127" s="39">
        <v>1.1866908925732456</v>
      </c>
      <c r="I127" s="39">
        <v>0.60976746787998581</v>
      </c>
    </row>
    <row r="128" spans="2:10" x14ac:dyDescent="0.25">
      <c r="D128" s="30" t="s">
        <v>52</v>
      </c>
      <c r="E128" s="76">
        <v>1.1942174732872406</v>
      </c>
      <c r="F128" s="39">
        <v>1.1715481171548117</v>
      </c>
      <c r="G128" s="39">
        <v>1.1508683825068005</v>
      </c>
      <c r="H128" s="39">
        <v>1.3707716117621049</v>
      </c>
      <c r="I128" s="39">
        <v>0.49869904596704251</v>
      </c>
    </row>
    <row r="129" spans="2:9" x14ac:dyDescent="0.25">
      <c r="D129" s="30" t="s">
        <v>53</v>
      </c>
      <c r="E129" s="76">
        <v>6.1472137953057642</v>
      </c>
      <c r="F129" s="39">
        <v>5.3826611622737381</v>
      </c>
      <c r="G129" s="39">
        <v>5.0221099178774482</v>
      </c>
      <c r="H129" s="39">
        <v>3.8895859473023839</v>
      </c>
      <c r="I129" s="39">
        <v>0.40561622464898595</v>
      </c>
    </row>
    <row r="130" spans="2:9" x14ac:dyDescent="0.25">
      <c r="D130" s="30" t="s">
        <v>61</v>
      </c>
      <c r="E130" s="76">
        <v>2.1838496698831893</v>
      </c>
      <c r="F130" s="39">
        <v>0.91277890466531442</v>
      </c>
      <c r="G130" s="39">
        <v>1.139240506329114</v>
      </c>
      <c r="H130" s="39">
        <v>1.411290322580645</v>
      </c>
      <c r="I130" s="39">
        <v>0.20817069997397866</v>
      </c>
    </row>
    <row r="131" spans="2:9" x14ac:dyDescent="0.25">
      <c r="D131" s="30" t="s">
        <v>57</v>
      </c>
      <c r="E131" s="76">
        <v>0.60288144545835376</v>
      </c>
      <c r="F131" s="39">
        <v>0.47280483469605405</v>
      </c>
      <c r="G131" s="39">
        <v>0.42955477703642414</v>
      </c>
      <c r="H131" s="39">
        <v>0.29708955868382414</v>
      </c>
      <c r="I131" s="39">
        <v>0.16595096747703203</v>
      </c>
    </row>
    <row r="132" spans="2:9" x14ac:dyDescent="0.25">
      <c r="D132" s="58" t="s">
        <v>134</v>
      </c>
    </row>
    <row r="133" spans="2:9" x14ac:dyDescent="0.25">
      <c r="D133" s="58"/>
    </row>
    <row r="134" spans="2:9" x14ac:dyDescent="0.25"/>
    <row r="135" spans="2:9" x14ac:dyDescent="0.25">
      <c r="B135" s="106"/>
      <c r="D135" s="125" t="s">
        <v>106</v>
      </c>
    </row>
    <row r="136" spans="2:9" x14ac:dyDescent="0.25">
      <c r="D136" s="32"/>
    </row>
    <row r="137" spans="2:9" x14ac:dyDescent="0.25">
      <c r="D137" s="23" t="s">
        <v>0</v>
      </c>
      <c r="E137" s="55" t="str">
        <f>+'2. Victorian water industry'!$E$9</f>
        <v>2012-13</v>
      </c>
      <c r="F137" s="55" t="str">
        <f>+'2. Victorian water industry'!$F$9</f>
        <v>2013-14</v>
      </c>
      <c r="G137" s="55" t="str">
        <f>+'2. Victorian water industry'!$G$9</f>
        <v>2014-15</v>
      </c>
      <c r="H137" s="55" t="str">
        <f>+'2. Victorian water industry'!$H$9</f>
        <v>2015-16</v>
      </c>
      <c r="I137" s="55" t="str">
        <f>+'2. Victorian water industry'!$I$9</f>
        <v>2016-17</v>
      </c>
    </row>
    <row r="138" spans="2:9" x14ac:dyDescent="0.25">
      <c r="D138" s="30" t="s">
        <v>58</v>
      </c>
      <c r="E138" s="44">
        <v>0.27361957334436293</v>
      </c>
      <c r="F138" s="66">
        <v>0.30995436350326311</v>
      </c>
      <c r="G138" s="66">
        <v>0.17136125093713184</v>
      </c>
      <c r="H138" s="66">
        <v>0.61273956310314193</v>
      </c>
      <c r="I138" s="66">
        <v>0.66109072541708136</v>
      </c>
    </row>
    <row r="139" spans="2:9" x14ac:dyDescent="0.25">
      <c r="D139" s="30" t="s">
        <v>10</v>
      </c>
      <c r="E139" s="76">
        <v>0.26838026838026835</v>
      </c>
      <c r="F139" s="39">
        <v>0.39476652379878191</v>
      </c>
      <c r="G139" s="39">
        <v>0.35916046241909538</v>
      </c>
      <c r="H139" s="39">
        <v>0.3827431161978373</v>
      </c>
      <c r="I139" s="39">
        <v>0.37728869983354912</v>
      </c>
    </row>
    <row r="140" spans="2:9" x14ac:dyDescent="0.25">
      <c r="D140" s="30" t="s">
        <v>51</v>
      </c>
      <c r="E140" s="76">
        <v>0.32989221625003551</v>
      </c>
      <c r="F140" s="39">
        <v>0.46352220692755008</v>
      </c>
      <c r="G140" s="39">
        <v>0.46022537096954141</v>
      </c>
      <c r="H140" s="39">
        <v>0.29949252655223091</v>
      </c>
      <c r="I140" s="39">
        <v>0.3686078177867026</v>
      </c>
    </row>
    <row r="141" spans="2:9" x14ac:dyDescent="0.25">
      <c r="D141" s="30" t="s">
        <v>52</v>
      </c>
      <c r="E141" s="76">
        <v>0.36511725881196461</v>
      </c>
      <c r="F141" s="39">
        <v>0.38156533731754971</v>
      </c>
      <c r="G141" s="39">
        <v>0.45787752340137589</v>
      </c>
      <c r="H141" s="39">
        <v>0.53492553215102212</v>
      </c>
      <c r="I141" s="39">
        <v>0.27813670309454458</v>
      </c>
    </row>
    <row r="142" spans="2:9" x14ac:dyDescent="0.25">
      <c r="D142" s="30" t="s">
        <v>55</v>
      </c>
      <c r="E142" s="76">
        <v>5.8737764208128464E-2</v>
      </c>
      <c r="F142" s="39">
        <v>0.13421132953919801</v>
      </c>
      <c r="G142" s="39">
        <v>0.29126894500527434</v>
      </c>
      <c r="H142" s="39">
        <v>0.2683693334699509</v>
      </c>
      <c r="I142" s="39">
        <v>0.26401591764017973</v>
      </c>
    </row>
    <row r="143" spans="2:9" x14ac:dyDescent="0.25">
      <c r="D143" s="30" t="s">
        <v>60</v>
      </c>
      <c r="E143" s="76">
        <v>2.4874074995336108E-2</v>
      </c>
      <c r="F143" s="39">
        <v>0.12322858903265559</v>
      </c>
      <c r="G143" s="39">
        <v>0.12146240738491437</v>
      </c>
      <c r="H143" s="39">
        <v>0.24018253872943435</v>
      </c>
      <c r="I143" s="39">
        <v>0.26077164701001604</v>
      </c>
    </row>
    <row r="144" spans="2:9" x14ac:dyDescent="0.25">
      <c r="D144" s="30" t="s">
        <v>62</v>
      </c>
      <c r="E144" s="76">
        <v>0.22651996802071039</v>
      </c>
      <c r="F144" s="39">
        <v>0.20578801980014461</v>
      </c>
      <c r="G144" s="39">
        <v>7.759211808437691E-2</v>
      </c>
      <c r="H144" s="39">
        <v>0.25586204479338265</v>
      </c>
      <c r="I144" s="39">
        <v>0.24358063533949048</v>
      </c>
    </row>
    <row r="145" spans="2:9" x14ac:dyDescent="0.25">
      <c r="D145" s="30" t="s">
        <v>53</v>
      </c>
      <c r="E145" s="76">
        <v>0.46082949308755761</v>
      </c>
      <c r="F145" s="39">
        <v>0.28250297637064392</v>
      </c>
      <c r="G145" s="39">
        <v>0.36450552733791458</v>
      </c>
      <c r="H145" s="39">
        <v>0.29885961462839167</v>
      </c>
      <c r="I145" s="39">
        <v>0.19431436177447875</v>
      </c>
    </row>
    <row r="146" spans="2:9" x14ac:dyDescent="0.25">
      <c r="D146" s="30" t="s">
        <v>54</v>
      </c>
      <c r="E146" s="76">
        <v>0.22368354664558773</v>
      </c>
      <c r="F146" s="39">
        <v>0.288328527857869</v>
      </c>
      <c r="G146" s="39">
        <v>0.3364571878744112</v>
      </c>
      <c r="H146" s="39">
        <v>0.25183630640083943</v>
      </c>
      <c r="I146" s="39">
        <v>0.17687551787876857</v>
      </c>
    </row>
    <row r="147" spans="2:9" x14ac:dyDescent="0.25">
      <c r="D147" s="30" t="s">
        <v>57</v>
      </c>
      <c r="E147" s="76">
        <v>9.8956731527678407E-2</v>
      </c>
      <c r="F147" s="39">
        <v>0.1347968117895606</v>
      </c>
      <c r="G147" s="39">
        <v>0.18728602456652718</v>
      </c>
      <c r="H147" s="39">
        <v>0.17378674289573842</v>
      </c>
      <c r="I147" s="39">
        <v>0.15659030454769213</v>
      </c>
    </row>
    <row r="148" spans="2:9" x14ac:dyDescent="0.25">
      <c r="D148" s="30" t="s">
        <v>59</v>
      </c>
      <c r="E148" s="76">
        <v>0.17256123633253925</v>
      </c>
      <c r="F148" s="39">
        <v>0.17686699154471303</v>
      </c>
      <c r="G148" s="39">
        <v>0.16492336560944681</v>
      </c>
      <c r="H148" s="39">
        <v>0.17850486049379174</v>
      </c>
      <c r="I148" s="39">
        <v>0.15467686596546487</v>
      </c>
    </row>
    <row r="149" spans="2:9" x14ac:dyDescent="0.25">
      <c r="D149" s="30" t="s">
        <v>56</v>
      </c>
      <c r="E149" s="76">
        <v>0.25672183333618581</v>
      </c>
      <c r="F149" s="39">
        <v>0.16263434099559043</v>
      </c>
      <c r="G149" s="39">
        <v>0.21442945271005839</v>
      </c>
      <c r="H149" s="39">
        <v>0.10262090534443159</v>
      </c>
      <c r="I149" s="39">
        <v>0.10210104813107221</v>
      </c>
    </row>
    <row r="150" spans="2:9" x14ac:dyDescent="0.25">
      <c r="D150" s="30" t="s">
        <v>61</v>
      </c>
      <c r="E150" s="76">
        <v>0.18016108520559559</v>
      </c>
      <c r="F150" s="39">
        <v>0.14666340747983378</v>
      </c>
      <c r="G150" s="39">
        <v>0.12072295805739515</v>
      </c>
      <c r="H150" s="39">
        <v>0.10247301543926765</v>
      </c>
      <c r="I150" s="39">
        <v>3.7222523010286952E-2</v>
      </c>
    </row>
    <row r="151" spans="2:9" x14ac:dyDescent="0.25">
      <c r="D151" s="30" t="s">
        <v>63</v>
      </c>
      <c r="E151" s="76">
        <v>0</v>
      </c>
      <c r="F151" s="39">
        <v>0</v>
      </c>
      <c r="G151" s="39">
        <v>0</v>
      </c>
      <c r="H151" s="39">
        <v>0</v>
      </c>
      <c r="I151" s="39">
        <v>1.6320071214856211E-2</v>
      </c>
    </row>
    <row r="152" spans="2:9" x14ac:dyDescent="0.25">
      <c r="D152" s="30" t="s">
        <v>64</v>
      </c>
      <c r="E152" s="76">
        <v>0</v>
      </c>
      <c r="F152" s="39">
        <v>0</v>
      </c>
      <c r="G152" s="39">
        <v>0</v>
      </c>
      <c r="H152" s="39">
        <v>0</v>
      </c>
      <c r="I152" s="39">
        <v>0</v>
      </c>
    </row>
    <row r="153" spans="2:9" x14ac:dyDescent="0.25">
      <c r="D153" s="30" t="s">
        <v>65</v>
      </c>
      <c r="E153" s="76">
        <v>0</v>
      </c>
      <c r="F153" s="39">
        <v>0.568220716095023</v>
      </c>
      <c r="G153" s="39">
        <v>0</v>
      </c>
      <c r="H153" s="39">
        <v>6.0337892196299273E-2</v>
      </c>
      <c r="I153" s="39">
        <v>0</v>
      </c>
    </row>
    <row r="154" spans="2:9" x14ac:dyDescent="0.25"/>
    <row r="155" spans="2:9" x14ac:dyDescent="0.25"/>
    <row r="156" spans="2:9" ht="15" customHeight="1" x14ac:dyDescent="0.25">
      <c r="B156" s="106"/>
      <c r="D156" s="125" t="s">
        <v>105</v>
      </c>
    </row>
    <row r="157" spans="2:9" ht="15" customHeight="1" x14ac:dyDescent="0.25">
      <c r="D157" s="32"/>
    </row>
    <row r="158" spans="2:9" x14ac:dyDescent="0.25">
      <c r="D158" s="23" t="s">
        <v>0</v>
      </c>
      <c r="E158" s="55" t="str">
        <f>+'2. Victorian water industry'!$E$9</f>
        <v>2012-13</v>
      </c>
      <c r="F158" s="55" t="str">
        <f>+'2. Victorian water industry'!$F$9</f>
        <v>2013-14</v>
      </c>
      <c r="G158" s="55" t="str">
        <f>+'2. Victorian water industry'!$G$9</f>
        <v>2014-15</v>
      </c>
      <c r="H158" s="55" t="str">
        <f>+'2. Victorian water industry'!$H$9</f>
        <v>2015-16</v>
      </c>
      <c r="I158" s="55" t="str">
        <f>+'2. Victorian water industry'!$I$9</f>
        <v>2016-17</v>
      </c>
    </row>
    <row r="159" spans="2:9" x14ac:dyDescent="0.25">
      <c r="D159" s="30" t="s">
        <v>60</v>
      </c>
      <c r="E159" s="44">
        <v>6.3371356147021538E-2</v>
      </c>
      <c r="F159" s="66">
        <v>0.15772870662460567</v>
      </c>
      <c r="G159" s="66">
        <v>0.12614317250078838</v>
      </c>
      <c r="H159" s="66">
        <v>9.4488188976377951E-2</v>
      </c>
      <c r="I159" s="66">
        <v>0.22047244094488189</v>
      </c>
    </row>
    <row r="160" spans="2:9" x14ac:dyDescent="0.25">
      <c r="D160" s="30" t="s">
        <v>58</v>
      </c>
      <c r="E160" s="76">
        <v>0</v>
      </c>
      <c r="F160" s="39">
        <v>1.4947683109118088E-2</v>
      </c>
      <c r="G160" s="39">
        <v>0</v>
      </c>
      <c r="H160" s="39">
        <v>5.8780308596620132E-2</v>
      </c>
      <c r="I160" s="39">
        <v>0.1751824817518248</v>
      </c>
    </row>
    <row r="161" spans="4:9" x14ac:dyDescent="0.25">
      <c r="D161" s="30" t="s">
        <v>55</v>
      </c>
      <c r="E161" s="76">
        <v>1.1433362551926521E-2</v>
      </c>
      <c r="F161" s="39">
        <v>9.1088507666616053E-2</v>
      </c>
      <c r="G161" s="39">
        <v>0.17085030884478905</v>
      </c>
      <c r="H161" s="39">
        <v>0.19494284200166553</v>
      </c>
      <c r="I161" s="39">
        <v>0.13426072687265742</v>
      </c>
    </row>
    <row r="162" spans="4:9" x14ac:dyDescent="0.25">
      <c r="D162" s="30" t="s">
        <v>62</v>
      </c>
      <c r="E162" s="76">
        <v>0</v>
      </c>
      <c r="F162" s="39">
        <v>0</v>
      </c>
      <c r="G162" s="39">
        <v>0</v>
      </c>
      <c r="H162" s="39">
        <v>0</v>
      </c>
      <c r="I162" s="39">
        <v>6.4184852374839535E-2</v>
      </c>
    </row>
    <row r="163" spans="4:9" x14ac:dyDescent="0.25">
      <c r="D163" s="30" t="s">
        <v>53</v>
      </c>
      <c r="E163" s="76">
        <v>0.46303688328277182</v>
      </c>
      <c r="F163" s="39">
        <v>0.12702445220704986</v>
      </c>
      <c r="G163" s="39">
        <v>0.22109917877447885</v>
      </c>
      <c r="H163" s="39">
        <v>0.20388958594730239</v>
      </c>
      <c r="I163" s="39">
        <v>4.6801872074882997E-2</v>
      </c>
    </row>
    <row r="164" spans="4:9" x14ac:dyDescent="0.25">
      <c r="D164" s="30" t="s">
        <v>51</v>
      </c>
      <c r="E164" s="76">
        <v>3.1313605761703459E-2</v>
      </c>
      <c r="F164" s="39">
        <v>4.6794571829667758E-2</v>
      </c>
      <c r="G164" s="39">
        <v>0.10922140739584958</v>
      </c>
      <c r="H164" s="39">
        <v>0</v>
      </c>
      <c r="I164" s="39">
        <v>3.1186652112895681E-2</v>
      </c>
    </row>
    <row r="165" spans="4:9" x14ac:dyDescent="0.25">
      <c r="D165" s="30" t="s">
        <v>61</v>
      </c>
      <c r="E165" s="76">
        <v>0</v>
      </c>
      <c r="F165" s="39">
        <v>0</v>
      </c>
      <c r="G165" s="39">
        <v>0</v>
      </c>
      <c r="H165" s="39">
        <v>0</v>
      </c>
      <c r="I165" s="39">
        <v>2.6021337496747333E-2</v>
      </c>
    </row>
    <row r="166" spans="4:9" x14ac:dyDescent="0.25">
      <c r="D166" s="30" t="s">
        <v>52</v>
      </c>
      <c r="E166" s="76">
        <v>4.1902367483762831E-2</v>
      </c>
      <c r="F166" s="39">
        <v>8.3682008368200833E-2</v>
      </c>
      <c r="G166" s="39">
        <v>6.2774639045825489E-2</v>
      </c>
      <c r="H166" s="39">
        <v>0</v>
      </c>
      <c r="I166" s="39">
        <v>2.1682567215958369E-2</v>
      </c>
    </row>
    <row r="167" spans="4:9" x14ac:dyDescent="0.25">
      <c r="D167" s="30" t="s">
        <v>59</v>
      </c>
      <c r="E167" s="76">
        <v>0</v>
      </c>
      <c r="F167" s="39">
        <v>8.6199465563313506E-3</v>
      </c>
      <c r="G167" s="39">
        <v>3.3935691863917872E-2</v>
      </c>
      <c r="H167" s="39">
        <v>2.5155123260103975E-2</v>
      </c>
      <c r="I167" s="39">
        <v>1.6619577862722286E-2</v>
      </c>
    </row>
    <row r="168" spans="4:9" x14ac:dyDescent="0.25">
      <c r="D168" s="30" t="s">
        <v>57</v>
      </c>
      <c r="E168" s="76">
        <v>4.0070670090887564E-2</v>
      </c>
      <c r="F168" s="39">
        <v>4.4436544614290793E-2</v>
      </c>
      <c r="G168" s="39">
        <v>2.9927996760734467E-2</v>
      </c>
      <c r="H168" s="39">
        <v>3.281803264530616E-2</v>
      </c>
      <c r="I168" s="39">
        <v>1.36866777300645E-2</v>
      </c>
    </row>
    <row r="169" spans="4:9" x14ac:dyDescent="0.25">
      <c r="D169" s="30" t="s">
        <v>63</v>
      </c>
      <c r="E169" s="76">
        <v>0</v>
      </c>
      <c r="F169" s="39">
        <v>0</v>
      </c>
      <c r="G169" s="39">
        <v>0</v>
      </c>
      <c r="H169" s="39">
        <v>0</v>
      </c>
      <c r="I169" s="39">
        <v>2.4831764793523878E-3</v>
      </c>
    </row>
    <row r="170" spans="4:9" x14ac:dyDescent="0.25">
      <c r="D170" s="30" t="s">
        <v>56</v>
      </c>
      <c r="E170" s="76">
        <v>3.6330608537693009E-2</v>
      </c>
      <c r="F170" s="39">
        <v>0</v>
      </c>
      <c r="G170" s="39">
        <v>1.7966223499820338E-2</v>
      </c>
      <c r="H170" s="39">
        <v>0</v>
      </c>
      <c r="I170" s="39">
        <v>0</v>
      </c>
    </row>
    <row r="171" spans="4:9" x14ac:dyDescent="0.25">
      <c r="D171" s="30" t="s">
        <v>64</v>
      </c>
      <c r="E171" s="76">
        <v>0</v>
      </c>
      <c r="F171" s="39">
        <v>0</v>
      </c>
      <c r="G171" s="39">
        <v>0</v>
      </c>
      <c r="H171" s="39">
        <v>0</v>
      </c>
      <c r="I171" s="39">
        <v>0</v>
      </c>
    </row>
    <row r="172" spans="4:9" x14ac:dyDescent="0.25">
      <c r="D172" s="30" t="s">
        <v>54</v>
      </c>
      <c r="E172" s="76">
        <v>0</v>
      </c>
      <c r="F172" s="39">
        <v>0</v>
      </c>
      <c r="G172" s="39">
        <v>0</v>
      </c>
      <c r="H172" s="39">
        <v>0</v>
      </c>
      <c r="I172" s="39">
        <v>0</v>
      </c>
    </row>
    <row r="173" spans="4:9" x14ac:dyDescent="0.25">
      <c r="D173" s="30" t="s">
        <v>10</v>
      </c>
      <c r="E173" s="76">
        <v>0.19059720457433291</v>
      </c>
      <c r="F173" s="39">
        <v>0.14903129657228018</v>
      </c>
      <c r="G173" s="39">
        <v>0.14843087362171331</v>
      </c>
      <c r="H173" s="39">
        <v>8.5070182900893243E-2</v>
      </c>
      <c r="I173" s="39">
        <v>0</v>
      </c>
    </row>
    <row r="174" spans="4:9" x14ac:dyDescent="0.25">
      <c r="D174" s="30" t="s">
        <v>65</v>
      </c>
      <c r="E174" s="76">
        <v>0</v>
      </c>
      <c r="F174" s="39">
        <v>0</v>
      </c>
      <c r="G174" s="39">
        <v>0</v>
      </c>
      <c r="H174" s="39">
        <v>0</v>
      </c>
      <c r="I174" s="39">
        <v>0</v>
      </c>
    </row>
    <row r="175" spans="4:9" x14ac:dyDescent="0.25"/>
    <row r="176" spans="4:9" x14ac:dyDescent="0.25"/>
    <row r="177" spans="2:9" x14ac:dyDescent="0.25">
      <c r="B177" s="106"/>
      <c r="D177" s="125" t="s">
        <v>104</v>
      </c>
    </row>
    <row r="178" spans="2:9" x14ac:dyDescent="0.25">
      <c r="D178" s="32"/>
    </row>
    <row r="179" spans="2:9" x14ac:dyDescent="0.25">
      <c r="D179" s="23" t="s">
        <v>0</v>
      </c>
      <c r="E179" s="55" t="str">
        <f>+'2. Victorian water industry'!$E$9</f>
        <v>2012-13</v>
      </c>
      <c r="F179" s="55" t="str">
        <f>+'2. Victorian water industry'!$F$9</f>
        <v>2013-14</v>
      </c>
      <c r="G179" s="55" t="str">
        <f>+'2. Victorian water industry'!$G$9</f>
        <v>2014-15</v>
      </c>
      <c r="H179" s="55" t="str">
        <f>+'2. Victorian water industry'!$H$9</f>
        <v>2015-16</v>
      </c>
      <c r="I179" s="55" t="str">
        <f>+'2. Victorian water industry'!$I$9</f>
        <v>2016-17</v>
      </c>
    </row>
    <row r="180" spans="2:9" x14ac:dyDescent="0.25">
      <c r="D180" s="30" t="s">
        <v>65</v>
      </c>
      <c r="E180" s="44">
        <v>6.9319284624982675E-3</v>
      </c>
      <c r="F180" s="66">
        <v>6.8460327240364204E-3</v>
      </c>
      <c r="G180" s="66">
        <v>0</v>
      </c>
      <c r="H180" s="66">
        <v>6.7042102440332532E-3</v>
      </c>
      <c r="I180" s="66">
        <v>0.13133701076963489</v>
      </c>
    </row>
    <row r="181" spans="2:9" x14ac:dyDescent="0.25">
      <c r="D181" s="30" t="s">
        <v>51</v>
      </c>
      <c r="E181" s="76">
        <v>2.5595085743537239E-2</v>
      </c>
      <c r="F181" s="39">
        <v>2.2473803972244851E-2</v>
      </c>
      <c r="G181" s="39">
        <v>0.20640410576815799</v>
      </c>
      <c r="H181" s="39">
        <v>8.87385263858462E-2</v>
      </c>
      <c r="I181" s="39">
        <v>0.12928781668638076</v>
      </c>
    </row>
    <row r="182" spans="2:9" x14ac:dyDescent="0.25">
      <c r="D182" s="30" t="s">
        <v>56</v>
      </c>
      <c r="E182" s="76">
        <v>1.7114788889079052E-2</v>
      </c>
      <c r="F182" s="39">
        <v>1.005985614405714E-2</v>
      </c>
      <c r="G182" s="39">
        <v>2.474185992808366E-2</v>
      </c>
      <c r="H182" s="39">
        <v>8.7960776009512798E-2</v>
      </c>
      <c r="I182" s="39">
        <v>0.11486367914745625</v>
      </c>
    </row>
    <row r="183" spans="2:9" x14ac:dyDescent="0.25">
      <c r="D183" s="30" t="s">
        <v>60</v>
      </c>
      <c r="E183" s="76">
        <v>0</v>
      </c>
      <c r="F183" s="39">
        <v>6.1614294516327784E-3</v>
      </c>
      <c r="G183" s="39">
        <v>1.8219361107737156E-2</v>
      </c>
      <c r="H183" s="39">
        <v>6.0045634682358599E-3</v>
      </c>
      <c r="I183" s="39">
        <v>0.1066793101404611</v>
      </c>
    </row>
    <row r="184" spans="2:9" x14ac:dyDescent="0.25">
      <c r="D184" s="30" t="s">
        <v>62</v>
      </c>
      <c r="E184" s="76">
        <v>6.2816461720028929E-2</v>
      </c>
      <c r="F184" s="39">
        <v>9.6405198464932618E-2</v>
      </c>
      <c r="G184" s="39">
        <v>0</v>
      </c>
      <c r="H184" s="39">
        <v>5.607935228348112E-2</v>
      </c>
      <c r="I184" s="39">
        <v>0.10149193139145439</v>
      </c>
    </row>
    <row r="185" spans="2:9" x14ac:dyDescent="0.25">
      <c r="D185" s="30" t="s">
        <v>61</v>
      </c>
      <c r="E185" s="76">
        <v>7.0651405962978663E-3</v>
      </c>
      <c r="F185" s="39">
        <v>3.1427873031392953E-2</v>
      </c>
      <c r="G185" s="39">
        <v>3.1043046357615896E-2</v>
      </c>
      <c r="H185" s="39">
        <v>1.0247301543926765E-2</v>
      </c>
      <c r="I185" s="39">
        <v>7.1061180292365994E-2</v>
      </c>
    </row>
    <row r="186" spans="2:9" x14ac:dyDescent="0.25">
      <c r="D186" s="30" t="s">
        <v>10</v>
      </c>
      <c r="E186" s="76">
        <v>2.6460026460026459E-2</v>
      </c>
      <c r="F186" s="39">
        <v>0.18422437777276487</v>
      </c>
      <c r="G186" s="39">
        <v>8.9790115604773846E-2</v>
      </c>
      <c r="H186" s="39">
        <v>3.7159525844450224E-2</v>
      </c>
      <c r="I186" s="39">
        <v>3.3290179397077867E-2</v>
      </c>
    </row>
    <row r="187" spans="2:9" x14ac:dyDescent="0.25">
      <c r="D187" s="30" t="s">
        <v>64</v>
      </c>
      <c r="E187" s="76">
        <v>0.18072911287824023</v>
      </c>
      <c r="F187" s="39">
        <v>0.11168646563102853</v>
      </c>
      <c r="G187" s="39">
        <v>8.006004503377534E-2</v>
      </c>
      <c r="H187" s="39">
        <v>2.4671864206059407E-2</v>
      </c>
      <c r="I187" s="39">
        <v>1.946945728887807E-2</v>
      </c>
    </row>
    <row r="188" spans="2:9" x14ac:dyDescent="0.25">
      <c r="D188" s="30" t="s">
        <v>58</v>
      </c>
      <c r="E188" s="76">
        <v>3.1816229458646851E-2</v>
      </c>
      <c r="F188" s="39">
        <v>0</v>
      </c>
      <c r="G188" s="39">
        <v>4.5900335072446034E-3</v>
      </c>
      <c r="H188" s="39">
        <v>4.0648570525269864E-2</v>
      </c>
      <c r="I188" s="39">
        <v>1.6341568493455944E-2</v>
      </c>
    </row>
    <row r="189" spans="2:9" x14ac:dyDescent="0.25">
      <c r="D189" s="30" t="s">
        <v>53</v>
      </c>
      <c r="E189" s="76">
        <v>2.8546959748786755E-2</v>
      </c>
      <c r="F189" s="39">
        <v>4.0357568052949128E-2</v>
      </c>
      <c r="G189" s="39">
        <v>9.9591674136042217E-3</v>
      </c>
      <c r="H189" s="39">
        <v>2.7526543452615022E-2</v>
      </c>
      <c r="I189" s="39">
        <v>1.3602005324213514E-2</v>
      </c>
    </row>
    <row r="190" spans="2:9" x14ac:dyDescent="0.25">
      <c r="D190" s="30" t="s">
        <v>63</v>
      </c>
      <c r="E190" s="76">
        <v>0.17596589667396073</v>
      </c>
      <c r="F190" s="39">
        <v>0.17280522304471299</v>
      </c>
      <c r="G190" s="39">
        <v>0.11024594965967556</v>
      </c>
      <c r="H190" s="39">
        <v>6.6212418678061352E-2</v>
      </c>
      <c r="I190" s="39">
        <v>7.6654879948567043E-3</v>
      </c>
    </row>
    <row r="191" spans="2:9" x14ac:dyDescent="0.25">
      <c r="D191" s="30" t="s">
        <v>55</v>
      </c>
      <c r="E191" s="76">
        <v>1.3417255783582645E-3</v>
      </c>
      <c r="F191" s="39">
        <v>4.3228023442440283E-2</v>
      </c>
      <c r="G191" s="39">
        <v>4.565837516298895E-2</v>
      </c>
      <c r="H191" s="39">
        <v>1.9790834738108304E-2</v>
      </c>
      <c r="I191" s="39">
        <v>5.7513840979707201E-3</v>
      </c>
    </row>
    <row r="192" spans="2:9" x14ac:dyDescent="0.25">
      <c r="D192" s="30" t="s">
        <v>57</v>
      </c>
      <c r="E192" s="76">
        <v>6.3740245750517493E-4</v>
      </c>
      <c r="F192" s="39">
        <v>1.5637681182083594E-3</v>
      </c>
      <c r="G192" s="39">
        <v>2.6075859276256854E-3</v>
      </c>
      <c r="H192" s="39">
        <v>1.3448673138965141E-3</v>
      </c>
      <c r="I192" s="39">
        <v>2.7753878604534986E-3</v>
      </c>
    </row>
    <row r="193" spans="2:9" x14ac:dyDescent="0.25">
      <c r="D193" s="30" t="s">
        <v>52</v>
      </c>
      <c r="E193" s="76">
        <v>4.4469409727098251E-2</v>
      </c>
      <c r="F193" s="39">
        <v>1.3791518216296978E-2</v>
      </c>
      <c r="G193" s="39">
        <v>2.0299988722228487E-2</v>
      </c>
      <c r="H193" s="39">
        <v>2.2196080172241584E-3</v>
      </c>
      <c r="I193" s="39">
        <v>2.1900527802720046E-3</v>
      </c>
    </row>
    <row r="194" spans="2:9" x14ac:dyDescent="0.25">
      <c r="D194" s="30" t="s">
        <v>54</v>
      </c>
      <c r="E194" s="76">
        <v>4.7091272978018468E-2</v>
      </c>
      <c r="F194" s="39">
        <v>3.9999333344444263E-2</v>
      </c>
      <c r="G194" s="39">
        <v>1.1488782024979894E-2</v>
      </c>
      <c r="H194" s="39">
        <v>4.8430058923238355E-3</v>
      </c>
      <c r="I194" s="39">
        <v>1.5934731340429599E-3</v>
      </c>
    </row>
    <row r="195" spans="2:9" x14ac:dyDescent="0.25">
      <c r="D195" s="30" t="s">
        <v>59</v>
      </c>
      <c r="E195" s="76">
        <v>0</v>
      </c>
      <c r="F195" s="39">
        <v>0</v>
      </c>
      <c r="G195" s="39">
        <v>0</v>
      </c>
      <c r="H195" s="39">
        <v>0</v>
      </c>
      <c r="I195" s="39">
        <v>0</v>
      </c>
    </row>
    <row r="196" spans="2:9" x14ac:dyDescent="0.25"/>
    <row r="197" spans="2:9" x14ac:dyDescent="0.25"/>
    <row r="198" spans="2:9" ht="15" customHeight="1" x14ac:dyDescent="0.25">
      <c r="B198" s="106"/>
      <c r="D198" s="125" t="s">
        <v>138</v>
      </c>
    </row>
    <row r="199" spans="2:9" x14ac:dyDescent="0.25">
      <c r="D199" s="32"/>
    </row>
    <row r="200" spans="2:9" x14ac:dyDescent="0.25">
      <c r="D200" s="23"/>
      <c r="E200" s="55" t="str">
        <f>+'2. Victorian water industry'!$E$9</f>
        <v>2012-13</v>
      </c>
      <c r="F200" s="55" t="str">
        <f>+'2. Victorian water industry'!$F$9</f>
        <v>2013-14</v>
      </c>
      <c r="G200" s="55" t="str">
        <f>+'2. Victorian water industry'!$G$9</f>
        <v>2014-15</v>
      </c>
      <c r="H200" s="55" t="str">
        <f>+'2. Victorian water industry'!$H$9</f>
        <v>2015-16</v>
      </c>
      <c r="I200" s="55" t="str">
        <f>+'2. Victorian water industry'!$I$9</f>
        <v>2016-17</v>
      </c>
    </row>
    <row r="201" spans="2:9" x14ac:dyDescent="0.25">
      <c r="D201" s="30" t="s">
        <v>63</v>
      </c>
      <c r="E201" s="73">
        <v>0</v>
      </c>
      <c r="F201" s="64">
        <v>0</v>
      </c>
      <c r="G201" s="64">
        <v>0</v>
      </c>
      <c r="H201" s="64">
        <v>0</v>
      </c>
      <c r="I201" s="64">
        <v>4916.79</v>
      </c>
    </row>
    <row r="202" spans="2:9" x14ac:dyDescent="0.25">
      <c r="D202" s="30" t="s">
        <v>57</v>
      </c>
      <c r="E202" s="74">
        <v>1624</v>
      </c>
      <c r="F202" s="65">
        <v>1637</v>
      </c>
      <c r="G202" s="65">
        <v>1575</v>
      </c>
      <c r="H202" s="65">
        <v>1435</v>
      </c>
      <c r="I202" s="65">
        <v>1544</v>
      </c>
    </row>
    <row r="203" spans="2:9" x14ac:dyDescent="0.25">
      <c r="D203" s="30" t="s">
        <v>55</v>
      </c>
      <c r="E203" s="74">
        <v>1981.85</v>
      </c>
      <c r="F203" s="65">
        <v>2021.67</v>
      </c>
      <c r="G203" s="65">
        <v>1698.33</v>
      </c>
      <c r="H203" s="65">
        <v>1554.87</v>
      </c>
      <c r="I203" s="65">
        <v>1403</v>
      </c>
    </row>
    <row r="204" spans="2:9" x14ac:dyDescent="0.25">
      <c r="D204" s="30" t="s">
        <v>59</v>
      </c>
      <c r="E204" s="74">
        <v>859.27</v>
      </c>
      <c r="F204" s="65">
        <v>947.58</v>
      </c>
      <c r="G204" s="65">
        <v>872.5</v>
      </c>
      <c r="H204" s="65">
        <v>855.51150793650777</v>
      </c>
      <c r="I204" s="65">
        <v>868</v>
      </c>
    </row>
    <row r="205" spans="2:9" x14ac:dyDescent="0.25">
      <c r="D205" s="30" t="s">
        <v>56</v>
      </c>
      <c r="E205" s="74">
        <v>795.69</v>
      </c>
      <c r="F205" s="65">
        <v>737</v>
      </c>
      <c r="G205" s="65">
        <v>786</v>
      </c>
      <c r="H205" s="65">
        <v>1062</v>
      </c>
      <c r="I205" s="65">
        <v>1431</v>
      </c>
    </row>
    <row r="206" spans="2:9" x14ac:dyDescent="0.25">
      <c r="D206" s="30" t="s">
        <v>58</v>
      </c>
      <c r="E206" s="74">
        <v>532.52</v>
      </c>
      <c r="F206" s="65">
        <v>615.24</v>
      </c>
      <c r="G206" s="65">
        <v>646</v>
      </c>
      <c r="H206" s="65">
        <v>572</v>
      </c>
      <c r="I206" s="65">
        <v>603</v>
      </c>
    </row>
    <row r="207" spans="2:9" x14ac:dyDescent="0.25">
      <c r="D207" s="30" t="s">
        <v>64</v>
      </c>
      <c r="E207" s="74">
        <v>0</v>
      </c>
      <c r="F207" s="65">
        <v>0</v>
      </c>
      <c r="G207" s="65">
        <v>0</v>
      </c>
      <c r="H207" s="65">
        <v>0</v>
      </c>
      <c r="I207" s="65">
        <v>0</v>
      </c>
    </row>
    <row r="208" spans="2:9" x14ac:dyDescent="0.25">
      <c r="D208" s="30" t="s">
        <v>54</v>
      </c>
      <c r="E208" s="74">
        <v>577.13</v>
      </c>
      <c r="F208" s="65">
        <v>679.93</v>
      </c>
      <c r="G208" s="65">
        <v>529.85</v>
      </c>
      <c r="H208" s="65">
        <v>622.08000000000004</v>
      </c>
      <c r="I208" s="65">
        <v>611</v>
      </c>
    </row>
    <row r="209" spans="2:9" x14ac:dyDescent="0.25">
      <c r="D209" s="30" t="s">
        <v>53</v>
      </c>
      <c r="E209" s="74">
        <v>529</v>
      </c>
      <c r="F209" s="65">
        <v>768.04</v>
      </c>
      <c r="G209" s="65">
        <v>492.9</v>
      </c>
      <c r="H209" s="65">
        <v>6807</v>
      </c>
      <c r="I209" s="65">
        <v>4180</v>
      </c>
    </row>
    <row r="210" spans="2:9" x14ac:dyDescent="0.25">
      <c r="D210" s="30" t="s">
        <v>10</v>
      </c>
      <c r="E210" s="74">
        <v>1894</v>
      </c>
      <c r="F210" s="65">
        <v>1082.58</v>
      </c>
      <c r="G210" s="65">
        <v>1015.77</v>
      </c>
      <c r="H210" s="65">
        <v>1041</v>
      </c>
      <c r="I210" s="65">
        <v>1068.9659999999999</v>
      </c>
    </row>
    <row r="211" spans="2:9" x14ac:dyDescent="0.25">
      <c r="D211" s="30" t="s">
        <v>61</v>
      </c>
      <c r="E211" s="74">
        <v>693.98</v>
      </c>
      <c r="F211" s="65">
        <v>828.35</v>
      </c>
      <c r="G211" s="65">
        <v>681.85</v>
      </c>
      <c r="H211" s="65">
        <v>960.75</v>
      </c>
      <c r="I211" s="65">
        <v>3032</v>
      </c>
    </row>
    <row r="212" spans="2:9" x14ac:dyDescent="0.25">
      <c r="D212" s="30" t="s">
        <v>52</v>
      </c>
      <c r="E212" s="74">
        <v>453.95</v>
      </c>
      <c r="F212" s="65">
        <v>398</v>
      </c>
      <c r="G212" s="65">
        <v>454.55</v>
      </c>
      <c r="H212" s="65">
        <v>428.2</v>
      </c>
      <c r="I212" s="65">
        <v>363</v>
      </c>
    </row>
    <row r="213" spans="2:9" x14ac:dyDescent="0.25">
      <c r="D213" s="30" t="s">
        <v>60</v>
      </c>
      <c r="E213" s="74">
        <v>529</v>
      </c>
      <c r="F213" s="65">
        <v>690</v>
      </c>
      <c r="G213" s="65">
        <v>842</v>
      </c>
      <c r="H213" s="65">
        <v>804</v>
      </c>
      <c r="I213" s="65">
        <v>569</v>
      </c>
    </row>
    <row r="214" spans="2:9" x14ac:dyDescent="0.25">
      <c r="D214" s="30" t="s">
        <v>51</v>
      </c>
      <c r="E214" s="74">
        <v>554</v>
      </c>
      <c r="F214" s="65">
        <v>482</v>
      </c>
      <c r="G214" s="65">
        <v>496</v>
      </c>
      <c r="H214" s="65">
        <v>429</v>
      </c>
      <c r="I214" s="65">
        <v>0</v>
      </c>
    </row>
    <row r="215" spans="2:9" x14ac:dyDescent="0.25">
      <c r="D215" s="30" t="s">
        <v>62</v>
      </c>
      <c r="E215" s="74">
        <v>1036</v>
      </c>
      <c r="F215" s="65">
        <v>1103</v>
      </c>
      <c r="G215" s="65">
        <v>1166</v>
      </c>
      <c r="H215" s="65">
        <v>1188</v>
      </c>
      <c r="I215" s="65">
        <v>1300</v>
      </c>
    </row>
    <row r="216" spans="2:9" x14ac:dyDescent="0.25">
      <c r="D216" s="30" t="s">
        <v>65</v>
      </c>
      <c r="E216" s="74">
        <v>0</v>
      </c>
      <c r="F216" s="65">
        <v>904</v>
      </c>
      <c r="G216" s="65">
        <v>0</v>
      </c>
      <c r="H216" s="65">
        <v>995</v>
      </c>
      <c r="I216" s="65">
        <v>0</v>
      </c>
    </row>
    <row r="217" spans="2:9" x14ac:dyDescent="0.25">
      <c r="D217" s="58" t="s">
        <v>136</v>
      </c>
    </row>
    <row r="218" spans="2:9" x14ac:dyDescent="0.25">
      <c r="D218" s="58"/>
    </row>
    <row r="219" spans="2:9" x14ac:dyDescent="0.25"/>
    <row r="220" spans="2:9" ht="15" customHeight="1" x14ac:dyDescent="0.25">
      <c r="B220" s="106"/>
      <c r="D220" s="125" t="s">
        <v>137</v>
      </c>
    </row>
    <row r="221" spans="2:9" x14ac:dyDescent="0.25">
      <c r="D221" s="32"/>
    </row>
    <row r="222" spans="2:9" x14ac:dyDescent="0.25">
      <c r="D222" s="23"/>
      <c r="E222" s="55" t="str">
        <f>+'2. Victorian water industry'!$E$9</f>
        <v>2012-13</v>
      </c>
      <c r="F222" s="55" t="str">
        <f>+'2. Victorian water industry'!$F$9</f>
        <v>2013-14</v>
      </c>
      <c r="G222" s="55" t="str">
        <f>+'2. Victorian water industry'!$G$9</f>
        <v>2014-15</v>
      </c>
      <c r="H222" s="55" t="str">
        <f>+'2. Victorian water industry'!$H$9</f>
        <v>2015-16</v>
      </c>
      <c r="I222" s="55" t="str">
        <f>+'2. Victorian water industry'!$I$9</f>
        <v>2016-17</v>
      </c>
    </row>
    <row r="223" spans="2:9" x14ac:dyDescent="0.25">
      <c r="D223" s="30" t="s">
        <v>63</v>
      </c>
      <c r="E223" s="73">
        <v>1110.0999999999999</v>
      </c>
      <c r="F223" s="64">
        <v>1091</v>
      </c>
      <c r="G223" s="64">
        <v>1331</v>
      </c>
      <c r="H223" s="64">
        <v>1253.02</v>
      </c>
      <c r="I223" s="64">
        <v>2988.35</v>
      </c>
    </row>
    <row r="224" spans="2:9" x14ac:dyDescent="0.25">
      <c r="D224" s="30" t="s">
        <v>57</v>
      </c>
      <c r="E224" s="74">
        <v>3243</v>
      </c>
      <c r="F224" s="65">
        <v>7020</v>
      </c>
      <c r="G224" s="65">
        <v>5785</v>
      </c>
      <c r="H224" s="65">
        <v>7425</v>
      </c>
      <c r="I224" s="65">
        <v>3364</v>
      </c>
    </row>
    <row r="225" spans="4:9" x14ac:dyDescent="0.25">
      <c r="D225" s="30" t="s">
        <v>55</v>
      </c>
      <c r="E225" s="74">
        <v>2771.3</v>
      </c>
      <c r="F225" s="65">
        <v>3184.66</v>
      </c>
      <c r="G225" s="65">
        <v>2734.77</v>
      </c>
      <c r="H225" s="65">
        <v>2816.45</v>
      </c>
      <c r="I225" s="65">
        <v>4881</v>
      </c>
    </row>
    <row r="226" spans="4:9" x14ac:dyDescent="0.25">
      <c r="D226" s="30" t="s">
        <v>59</v>
      </c>
      <c r="E226" s="74">
        <v>0</v>
      </c>
      <c r="F226" s="65">
        <v>0</v>
      </c>
      <c r="G226" s="65">
        <v>0</v>
      </c>
      <c r="H226" s="65">
        <v>0</v>
      </c>
      <c r="I226" s="65">
        <v>0</v>
      </c>
    </row>
    <row r="227" spans="4:9" x14ac:dyDescent="0.25">
      <c r="D227" s="30" t="s">
        <v>56</v>
      </c>
      <c r="E227" s="74">
        <v>1684.72</v>
      </c>
      <c r="F227" s="65">
        <v>1772</v>
      </c>
      <c r="G227" s="65">
        <v>2812</v>
      </c>
      <c r="H227" s="65">
        <v>1972</v>
      </c>
      <c r="I227" s="65">
        <v>1613</v>
      </c>
    </row>
    <row r="228" spans="4:9" x14ac:dyDescent="0.25">
      <c r="D228" s="30" t="s">
        <v>58</v>
      </c>
      <c r="E228" s="74">
        <v>1869.08</v>
      </c>
      <c r="F228" s="65">
        <v>0</v>
      </c>
      <c r="G228" s="65">
        <v>648</v>
      </c>
      <c r="H228" s="65">
        <v>3379</v>
      </c>
      <c r="I228" s="65">
        <v>1493</v>
      </c>
    </row>
    <row r="229" spans="4:9" x14ac:dyDescent="0.25">
      <c r="D229" s="30" t="s">
        <v>64</v>
      </c>
      <c r="E229" s="74">
        <v>1359</v>
      </c>
      <c r="F229" s="65">
        <v>1148.73</v>
      </c>
      <c r="G229" s="65">
        <v>952.93</v>
      </c>
      <c r="H229" s="65">
        <v>1773</v>
      </c>
      <c r="I229" s="65">
        <v>1888</v>
      </c>
    </row>
    <row r="230" spans="4:9" x14ac:dyDescent="0.25">
      <c r="D230" s="30" t="s">
        <v>54</v>
      </c>
      <c r="E230" s="74">
        <v>1381.93</v>
      </c>
      <c r="F230" s="65">
        <v>1615.01</v>
      </c>
      <c r="G230" s="65">
        <v>1232.92</v>
      </c>
      <c r="H230" s="65">
        <v>3517.99</v>
      </c>
      <c r="I230" s="65">
        <v>2111.7600000000002</v>
      </c>
    </row>
    <row r="231" spans="4:9" x14ac:dyDescent="0.25">
      <c r="D231" s="30" t="s">
        <v>53</v>
      </c>
      <c r="E231" s="74">
        <v>1504.52</v>
      </c>
      <c r="F231" s="65">
        <v>1546.74</v>
      </c>
      <c r="G231" s="65">
        <v>1495.7</v>
      </c>
      <c r="H231" s="65">
        <v>2908</v>
      </c>
      <c r="I231" s="65">
        <v>4141</v>
      </c>
    </row>
    <row r="232" spans="4:9" x14ac:dyDescent="0.25">
      <c r="D232" s="30" t="s">
        <v>10</v>
      </c>
      <c r="E232" s="74">
        <v>5564.78</v>
      </c>
      <c r="F232" s="65">
        <v>3408.16</v>
      </c>
      <c r="G232" s="65">
        <v>2629.19</v>
      </c>
      <c r="H232" s="65">
        <v>2590</v>
      </c>
      <c r="I232" s="65">
        <v>2649.5590000000002</v>
      </c>
    </row>
    <row r="233" spans="4:9" x14ac:dyDescent="0.25">
      <c r="D233" s="30" t="s">
        <v>61</v>
      </c>
      <c r="E233" s="74">
        <v>822.9</v>
      </c>
      <c r="F233" s="65">
        <v>1802.53</v>
      </c>
      <c r="G233" s="65">
        <v>910.76</v>
      </c>
      <c r="H233" s="65">
        <v>891.99333333333334</v>
      </c>
      <c r="I233" s="65">
        <v>1788</v>
      </c>
    </row>
    <row r="234" spans="4:9" x14ac:dyDescent="0.25">
      <c r="D234" s="30" t="s">
        <v>52</v>
      </c>
      <c r="E234" s="74">
        <v>1135.2</v>
      </c>
      <c r="F234" s="65">
        <v>1206.56</v>
      </c>
      <c r="G234" s="65">
        <v>1844</v>
      </c>
      <c r="H234" s="65">
        <v>1003.51</v>
      </c>
      <c r="I234" s="65">
        <v>796.33</v>
      </c>
    </row>
    <row r="235" spans="4:9" x14ac:dyDescent="0.25">
      <c r="D235" s="30" t="s">
        <v>60</v>
      </c>
      <c r="E235" s="74">
        <v>0</v>
      </c>
      <c r="F235" s="65">
        <v>2013</v>
      </c>
      <c r="G235" s="65">
        <v>2369</v>
      </c>
      <c r="H235" s="65">
        <v>1470</v>
      </c>
      <c r="I235" s="65">
        <v>1123.4000000000001</v>
      </c>
    </row>
    <row r="236" spans="4:9" x14ac:dyDescent="0.25">
      <c r="D236" s="30" t="s">
        <v>51</v>
      </c>
      <c r="E236" s="74">
        <v>1549</v>
      </c>
      <c r="F236" s="65">
        <v>1214</v>
      </c>
      <c r="G236" s="65">
        <v>1452</v>
      </c>
      <c r="H236" s="65">
        <v>1612</v>
      </c>
      <c r="I236" s="65">
        <v>0</v>
      </c>
    </row>
    <row r="237" spans="4:9" x14ac:dyDescent="0.25">
      <c r="D237" s="30" t="s">
        <v>62</v>
      </c>
      <c r="E237" s="74">
        <v>2065</v>
      </c>
      <c r="F237" s="65">
        <v>2234</v>
      </c>
      <c r="G237" s="65">
        <v>0</v>
      </c>
      <c r="H237" s="65">
        <v>1957</v>
      </c>
      <c r="I237" s="65">
        <v>2065</v>
      </c>
    </row>
    <row r="238" spans="4:9" x14ac:dyDescent="0.25">
      <c r="D238" s="30" t="s">
        <v>65</v>
      </c>
      <c r="E238" s="74">
        <v>1538.27</v>
      </c>
      <c r="F238" s="65">
        <v>1454.15</v>
      </c>
      <c r="G238" s="65">
        <v>0</v>
      </c>
      <c r="H238" s="65">
        <v>2859</v>
      </c>
      <c r="I238" s="65">
        <v>2728</v>
      </c>
    </row>
    <row r="239" spans="4:9" ht="14.25" customHeight="1" x14ac:dyDescent="0.25">
      <c r="D239" s="58" t="s">
        <v>136</v>
      </c>
    </row>
    <row r="240" spans="4:9" ht="14.25" customHeight="1" x14ac:dyDescent="0.25">
      <c r="D240" s="58"/>
    </row>
    <row r="241" spans="2:9" ht="14.25" customHeight="1" x14ac:dyDescent="0.25"/>
    <row r="242" spans="2:9" x14ac:dyDescent="0.25">
      <c r="B242" s="106"/>
      <c r="D242" s="125" t="s">
        <v>32</v>
      </c>
    </row>
    <row r="243" spans="2:9" x14ac:dyDescent="0.25">
      <c r="D243" s="32"/>
    </row>
    <row r="244" spans="2:9" x14ac:dyDescent="0.25">
      <c r="D244" s="23" t="s">
        <v>0</v>
      </c>
      <c r="E244" s="55" t="str">
        <f>+'2. Victorian water industry'!$E$9</f>
        <v>2012-13</v>
      </c>
      <c r="F244" s="55" t="str">
        <f>+'2. Victorian water industry'!$F$9</f>
        <v>2013-14</v>
      </c>
      <c r="G244" s="55" t="str">
        <f>+'2. Victorian water industry'!$G$9</f>
        <v>2014-15</v>
      </c>
      <c r="H244" s="55" t="str">
        <f>+'2. Victorian water industry'!$H$9</f>
        <v>2015-16</v>
      </c>
      <c r="I244" s="55" t="str">
        <f>+'2. Victorian water industry'!$I$9</f>
        <v>2016-17</v>
      </c>
    </row>
    <row r="245" spans="2:9" x14ac:dyDescent="0.25">
      <c r="D245" s="30" t="s">
        <v>64</v>
      </c>
      <c r="E245" s="44">
        <v>0.70742538469482596</v>
      </c>
      <c r="F245" s="66">
        <v>1.0001015331505736</v>
      </c>
      <c r="G245" s="66">
        <v>1.1558669001751314</v>
      </c>
      <c r="H245" s="66">
        <v>1.3421494128096318</v>
      </c>
      <c r="I245" s="66">
        <v>1.221708444877099</v>
      </c>
    </row>
    <row r="246" spans="2:9" x14ac:dyDescent="0.25">
      <c r="D246" s="30" t="s">
        <v>55</v>
      </c>
      <c r="E246" s="76">
        <v>1.6527077512977466</v>
      </c>
      <c r="F246" s="39">
        <v>2.0191576084972276</v>
      </c>
      <c r="G246" s="39">
        <v>1.9645982993328723</v>
      </c>
      <c r="H246" s="39">
        <v>0.98603272365397765</v>
      </c>
      <c r="I246" s="39">
        <v>0.95253875679724587</v>
      </c>
    </row>
    <row r="247" spans="2:9" x14ac:dyDescent="0.25">
      <c r="D247" s="30" t="s">
        <v>53</v>
      </c>
      <c r="E247" s="76">
        <v>0.3915011622690755</v>
      </c>
      <c r="F247" s="39">
        <v>0.65379260245777582</v>
      </c>
      <c r="G247" s="39">
        <v>1.3663977691464995</v>
      </c>
      <c r="H247" s="39">
        <v>0.67833267793944163</v>
      </c>
      <c r="I247" s="39">
        <v>0.85498319180770643</v>
      </c>
    </row>
    <row r="248" spans="2:9" x14ac:dyDescent="0.25">
      <c r="D248" s="30" t="s">
        <v>59</v>
      </c>
      <c r="E248" s="76">
        <v>0.93687007513285692</v>
      </c>
      <c r="F248" s="39">
        <v>1.3052336211464264</v>
      </c>
      <c r="G248" s="39">
        <v>1.9812793655214878</v>
      </c>
      <c r="H248" s="39">
        <v>1.9678547873713186</v>
      </c>
      <c r="I248" s="39">
        <v>0.80783508633781431</v>
      </c>
    </row>
    <row r="249" spans="2:9" x14ac:dyDescent="0.25">
      <c r="D249" s="30" t="s">
        <v>58</v>
      </c>
      <c r="E249" s="76">
        <v>0</v>
      </c>
      <c r="F249" s="39">
        <v>0</v>
      </c>
      <c r="G249" s="39">
        <v>0.15453112807723496</v>
      </c>
      <c r="H249" s="39">
        <v>0.59617903437062469</v>
      </c>
      <c r="I249" s="39">
        <v>0.68040348818207474</v>
      </c>
    </row>
    <row r="250" spans="2:9" x14ac:dyDescent="0.25">
      <c r="D250" s="30" t="s">
        <v>62</v>
      </c>
      <c r="E250" s="76">
        <v>0.90227281379677926</v>
      </c>
      <c r="F250" s="39">
        <v>1.0141085300061181</v>
      </c>
      <c r="G250" s="39">
        <v>1.2252336785881843</v>
      </c>
      <c r="H250" s="39">
        <v>0.59409063825312824</v>
      </c>
      <c r="I250" s="39">
        <v>0.67153827937345645</v>
      </c>
    </row>
    <row r="251" spans="2:9" x14ac:dyDescent="0.25">
      <c r="D251" s="30" t="s">
        <v>51</v>
      </c>
      <c r="E251" s="76">
        <v>0.69106731507550556</v>
      </c>
      <c r="F251" s="39">
        <v>1.0450318847093858</v>
      </c>
      <c r="G251" s="39">
        <v>0.85908735914314405</v>
      </c>
      <c r="H251" s="39">
        <v>0.71545436898588499</v>
      </c>
      <c r="I251" s="39">
        <v>0.5721673589524936</v>
      </c>
    </row>
    <row r="252" spans="2:9" x14ac:dyDescent="0.25">
      <c r="D252" s="30" t="s">
        <v>56</v>
      </c>
      <c r="E252" s="76">
        <v>7.0170634445224117E-2</v>
      </c>
      <c r="F252" s="39">
        <v>5.5329208792314268E-2</v>
      </c>
      <c r="G252" s="39">
        <v>5.6081549170322965E-2</v>
      </c>
      <c r="H252" s="39">
        <v>0.3599876203352283</v>
      </c>
      <c r="I252" s="39">
        <v>0.41319017915543294</v>
      </c>
    </row>
    <row r="253" spans="2:9" x14ac:dyDescent="0.25">
      <c r="D253" s="30" t="s">
        <v>10</v>
      </c>
      <c r="E253" s="76">
        <v>0.21168021168021167</v>
      </c>
      <c r="F253" s="39">
        <v>0</v>
      </c>
      <c r="G253" s="39">
        <v>0.16461521194208537</v>
      </c>
      <c r="H253" s="39">
        <v>0.2526847757422615</v>
      </c>
      <c r="I253" s="39">
        <v>0.18494544109487701</v>
      </c>
    </row>
    <row r="254" spans="2:9" x14ac:dyDescent="0.25">
      <c r="D254" s="30" t="s">
        <v>63</v>
      </c>
      <c r="E254" s="76">
        <v>0.14304324503818744</v>
      </c>
      <c r="F254" s="39">
        <v>0.13994210614239042</v>
      </c>
      <c r="G254" s="39">
        <v>0.10412117467858246</v>
      </c>
      <c r="H254" s="39">
        <v>8.3663753833519386E-2</v>
      </c>
      <c r="I254" s="39">
        <v>0.12487327217427857</v>
      </c>
    </row>
    <row r="255" spans="2:9" x14ac:dyDescent="0.25">
      <c r="D255" s="30" t="s">
        <v>52</v>
      </c>
      <c r="E255" s="76">
        <v>7.0214857463839356E-3</v>
      </c>
      <c r="F255" s="39">
        <v>4.3673141018273756E-2</v>
      </c>
      <c r="G255" s="39">
        <v>6.0899966166685457E-2</v>
      </c>
      <c r="H255" s="39">
        <v>0.11985883293010455</v>
      </c>
      <c r="I255" s="39">
        <v>0.10512253345305621</v>
      </c>
    </row>
    <row r="256" spans="2:9" x14ac:dyDescent="0.25">
      <c r="D256" s="30" t="s">
        <v>57</v>
      </c>
      <c r="E256" s="76">
        <v>6.5811803737409316E-2</v>
      </c>
      <c r="F256" s="39">
        <v>6.880579720116782E-2</v>
      </c>
      <c r="G256" s="39">
        <v>4.8470420772336271E-2</v>
      </c>
      <c r="H256" s="39">
        <v>0.15690118662125996</v>
      </c>
      <c r="I256" s="39">
        <v>8.9104557625085998E-2</v>
      </c>
    </row>
    <row r="257" spans="2:9" x14ac:dyDescent="0.25">
      <c r="D257" s="30" t="s">
        <v>54</v>
      </c>
      <c r="E257" s="76">
        <v>5.8864091222523091E-2</v>
      </c>
      <c r="F257" s="39">
        <v>5.499908334861086E-2</v>
      </c>
      <c r="G257" s="39">
        <v>5.2520146399908089E-2</v>
      </c>
      <c r="H257" s="39">
        <v>5.6501735410444752E-2</v>
      </c>
      <c r="I257" s="39">
        <v>7.0112817897890242E-2</v>
      </c>
    </row>
    <row r="258" spans="2:9" x14ac:dyDescent="0.25">
      <c r="D258" s="30" t="s">
        <v>60</v>
      </c>
      <c r="E258" s="76">
        <v>0</v>
      </c>
      <c r="F258" s="39">
        <v>0</v>
      </c>
      <c r="G258" s="39">
        <v>0</v>
      </c>
      <c r="H258" s="39">
        <v>1.8013690404707575E-2</v>
      </c>
      <c r="I258" s="39">
        <v>1.7779885023410182E-2</v>
      </c>
    </row>
    <row r="259" spans="2:9" x14ac:dyDescent="0.25">
      <c r="D259" s="30" t="s">
        <v>65</v>
      </c>
      <c r="E259" s="76">
        <v>3.4659642312491336E-2</v>
      </c>
      <c r="F259" s="39">
        <v>9.5844458136509894E-2</v>
      </c>
      <c r="G259" s="39">
        <v>0.1569644441411315</v>
      </c>
      <c r="H259" s="39">
        <v>3.3521051220166263E-2</v>
      </c>
      <c r="I259" s="39">
        <v>1.3133701076963489E-2</v>
      </c>
    </row>
    <row r="260" spans="2:9" x14ac:dyDescent="0.25">
      <c r="D260" s="30" t="s">
        <v>61</v>
      </c>
      <c r="E260" s="76">
        <v>0</v>
      </c>
      <c r="F260" s="39">
        <v>0</v>
      </c>
      <c r="G260" s="39">
        <v>0</v>
      </c>
      <c r="H260" s="39">
        <v>0</v>
      </c>
      <c r="I260" s="39">
        <v>0</v>
      </c>
    </row>
    <row r="261" spans="2:9" x14ac:dyDescent="0.25">
      <c r="D261" s="58" t="s">
        <v>135</v>
      </c>
    </row>
    <row r="262" spans="2:9" x14ac:dyDescent="0.25"/>
    <row r="263" spans="2:9" x14ac:dyDescent="0.25">
      <c r="B263" s="106"/>
      <c r="D263" s="125" t="s">
        <v>31</v>
      </c>
    </row>
    <row r="264" spans="2:9" x14ac:dyDescent="0.25">
      <c r="D264" s="32"/>
    </row>
    <row r="265" spans="2:9" x14ac:dyDescent="0.25">
      <c r="D265" s="23" t="s">
        <v>0</v>
      </c>
      <c r="E265" s="55" t="str">
        <f>+'2. Victorian water industry'!$E$9</f>
        <v>2012-13</v>
      </c>
      <c r="F265" s="55" t="str">
        <f>+'2. Victorian water industry'!$F$9</f>
        <v>2013-14</v>
      </c>
      <c r="G265" s="55" t="str">
        <f>+'2. Victorian water industry'!$G$9</f>
        <v>2014-15</v>
      </c>
      <c r="H265" s="55" t="str">
        <f>+'2. Victorian water industry'!$H$9</f>
        <v>2015-16</v>
      </c>
      <c r="I265" s="55" t="str">
        <f>+'2. Victorian water industry'!$I$9</f>
        <v>2016-17</v>
      </c>
    </row>
    <row r="266" spans="2:9" x14ac:dyDescent="0.25">
      <c r="D266" s="30" t="s">
        <v>60</v>
      </c>
      <c r="E266" s="73">
        <v>0</v>
      </c>
      <c r="F266" s="64">
        <v>0</v>
      </c>
      <c r="G266" s="64">
        <v>0</v>
      </c>
      <c r="H266" s="64">
        <v>576.66666666666663</v>
      </c>
      <c r="I266" s="64">
        <v>3000</v>
      </c>
    </row>
    <row r="267" spans="2:9" x14ac:dyDescent="0.25">
      <c r="D267" s="30" t="s">
        <v>65</v>
      </c>
      <c r="E267" s="74">
        <v>459.358</v>
      </c>
      <c r="F267" s="65">
        <v>285.89785714285716</v>
      </c>
      <c r="G267" s="65">
        <v>340.6521739130435</v>
      </c>
      <c r="H267" s="65">
        <v>1894.2</v>
      </c>
      <c r="I267" s="65">
        <v>1680</v>
      </c>
    </row>
    <row r="268" spans="2:9" x14ac:dyDescent="0.25">
      <c r="D268" s="30" t="s">
        <v>63</v>
      </c>
      <c r="E268" s="74">
        <v>661.51948412698414</v>
      </c>
      <c r="F268" s="65">
        <v>675.65362035225053</v>
      </c>
      <c r="G268" s="65">
        <v>667.1882352941177</v>
      </c>
      <c r="H268" s="65">
        <v>822.25447852760738</v>
      </c>
      <c r="I268" s="65">
        <v>687.09900990099015</v>
      </c>
    </row>
    <row r="269" spans="2:9" x14ac:dyDescent="0.25">
      <c r="D269" s="30" t="s">
        <v>54</v>
      </c>
      <c r="E269" s="74">
        <v>549.93200000000002</v>
      </c>
      <c r="F269" s="65">
        <v>447.23303030303032</v>
      </c>
      <c r="G269" s="65">
        <v>366.47562499999998</v>
      </c>
      <c r="H269" s="65">
        <v>337.09057142857142</v>
      </c>
      <c r="I269" s="65">
        <v>627.82249999999999</v>
      </c>
    </row>
    <row r="270" spans="2:9" x14ac:dyDescent="0.25">
      <c r="D270" s="30" t="s">
        <v>52</v>
      </c>
      <c r="E270" s="74">
        <v>1225.5833333333333</v>
      </c>
      <c r="F270" s="65">
        <v>432.75578947368422</v>
      </c>
      <c r="G270" s="65">
        <v>391.9088888888889</v>
      </c>
      <c r="H270" s="65">
        <v>512.37037037037032</v>
      </c>
      <c r="I270" s="65">
        <v>435.6875</v>
      </c>
    </row>
    <row r="271" spans="2:9" x14ac:dyDescent="0.25">
      <c r="D271" s="30" t="s">
        <v>62</v>
      </c>
      <c r="E271" s="74">
        <v>158.92225738396624</v>
      </c>
      <c r="F271" s="65">
        <v>151.2107129798903</v>
      </c>
      <c r="G271" s="65">
        <v>159.27972017673048</v>
      </c>
      <c r="H271" s="65">
        <v>414.68436578171094</v>
      </c>
      <c r="I271" s="65">
        <v>405.71627204030221</v>
      </c>
    </row>
    <row r="272" spans="2:9" x14ac:dyDescent="0.25">
      <c r="D272" s="30" t="s">
        <v>53</v>
      </c>
      <c r="E272" s="74">
        <v>537.53010416666666</v>
      </c>
      <c r="F272" s="65">
        <v>277.03645061728395</v>
      </c>
      <c r="G272" s="65">
        <v>138.92526239067055</v>
      </c>
      <c r="H272" s="65">
        <v>536.89223188405799</v>
      </c>
      <c r="I272" s="65">
        <v>307.16136363636366</v>
      </c>
    </row>
    <row r="273" spans="4:9" x14ac:dyDescent="0.25">
      <c r="D273" s="30" t="s">
        <v>58</v>
      </c>
      <c r="E273" s="74">
        <v>0</v>
      </c>
      <c r="F273" s="65">
        <v>0</v>
      </c>
      <c r="G273" s="65">
        <v>492.78217821782181</v>
      </c>
      <c r="H273" s="65">
        <v>191.54219696969699</v>
      </c>
      <c r="I273" s="65">
        <v>296.97161572052403</v>
      </c>
    </row>
    <row r="274" spans="4:9" x14ac:dyDescent="0.25">
      <c r="D274" s="30" t="s">
        <v>57</v>
      </c>
      <c r="E274" s="74">
        <v>290.07748184019368</v>
      </c>
      <c r="F274" s="65">
        <v>250.25454545454545</v>
      </c>
      <c r="G274" s="65">
        <v>421.31645569620252</v>
      </c>
      <c r="H274" s="65">
        <v>128.27904761904762</v>
      </c>
      <c r="I274" s="65">
        <v>274.00327868852457</v>
      </c>
    </row>
    <row r="275" spans="4:9" x14ac:dyDescent="0.25">
      <c r="D275" s="30" t="s">
        <v>56</v>
      </c>
      <c r="E275" s="74">
        <v>246.65853658536585</v>
      </c>
      <c r="F275" s="65">
        <v>544.66666666666663</v>
      </c>
      <c r="G275" s="65">
        <v>232.6764705882353</v>
      </c>
      <c r="H275" s="65">
        <v>72.66968325791855</v>
      </c>
      <c r="I275" s="65">
        <v>225.57528957528959</v>
      </c>
    </row>
    <row r="276" spans="4:9" x14ac:dyDescent="0.25">
      <c r="D276" s="30" t="s">
        <v>55</v>
      </c>
      <c r="E276" s="74">
        <v>152.7210553851705</v>
      </c>
      <c r="F276" s="65">
        <v>157.74476855200348</v>
      </c>
      <c r="G276" s="65">
        <v>102.27792292000584</v>
      </c>
      <c r="H276" s="65">
        <v>192.40274021352315</v>
      </c>
      <c r="I276" s="65">
        <v>211.59397642323174</v>
      </c>
    </row>
    <row r="277" spans="4:9" x14ac:dyDescent="0.25">
      <c r="D277" s="30" t="s">
        <v>51</v>
      </c>
      <c r="E277" s="74">
        <v>362.93415637860085</v>
      </c>
      <c r="F277" s="65">
        <v>306.11290322580646</v>
      </c>
      <c r="G277" s="65">
        <v>227.74350649350649</v>
      </c>
      <c r="H277" s="65">
        <v>239.25581395348837</v>
      </c>
      <c r="I277" s="65">
        <v>204.4375</v>
      </c>
    </row>
    <row r="278" spans="4:9" x14ac:dyDescent="0.25">
      <c r="D278" s="30" t="s">
        <v>64</v>
      </c>
      <c r="E278" s="74">
        <v>117.33576642335767</v>
      </c>
      <c r="F278" s="65">
        <v>116.10715736040609</v>
      </c>
      <c r="G278" s="65">
        <v>120.68337662337663</v>
      </c>
      <c r="H278" s="65">
        <v>148.31617647058823</v>
      </c>
      <c r="I278" s="65">
        <v>151.29482071713147</v>
      </c>
    </row>
    <row r="279" spans="4:9" x14ac:dyDescent="0.25">
      <c r="D279" s="30" t="s">
        <v>59</v>
      </c>
      <c r="E279" s="74">
        <v>34.053789731051346</v>
      </c>
      <c r="F279" s="65">
        <v>34.759291023441968</v>
      </c>
      <c r="G279" s="65">
        <v>32.873843877173513</v>
      </c>
      <c r="H279" s="65">
        <v>34.802302367941714</v>
      </c>
      <c r="I279" s="65">
        <v>79.140121845082675</v>
      </c>
    </row>
    <row r="280" spans="4:9" x14ac:dyDescent="0.25">
      <c r="D280" s="30" t="s">
        <v>10</v>
      </c>
      <c r="E280" s="74">
        <v>2.1514285714285717</v>
      </c>
      <c r="F280" s="65">
        <v>0</v>
      </c>
      <c r="G280" s="65">
        <v>19.318181818181817</v>
      </c>
      <c r="H280" s="65">
        <v>47.279411764705884</v>
      </c>
      <c r="I280" s="65">
        <v>35.6</v>
      </c>
    </row>
    <row r="281" spans="4:9" x14ac:dyDescent="0.25">
      <c r="D281" s="30" t="s">
        <v>61</v>
      </c>
      <c r="E281" s="74">
        <v>0</v>
      </c>
      <c r="F281" s="65">
        <v>0</v>
      </c>
      <c r="G281" s="65">
        <v>0</v>
      </c>
      <c r="H281" s="65">
        <v>0</v>
      </c>
      <c r="I281" s="65">
        <v>0</v>
      </c>
    </row>
    <row r="282" spans="4:9" x14ac:dyDescent="0.25"/>
    <row r="283" spans="4:9" x14ac:dyDescent="0.25"/>
    <row r="284" spans="4:9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</sheetData>
  <sortState ref="D31:I46">
    <sortCondition descending="1" ref="I31:I46"/>
  </sortState>
  <phoneticPr fontId="0" type="noConversion"/>
  <pageMargins left="0.1" right="0.13" top="0.16" bottom="0.16" header="0.12" footer="0.12"/>
  <pageSetup paperSize="9" scale="73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79998168889431442"/>
    <pageSetUpPr fitToPage="1"/>
  </sheetPr>
  <dimension ref="A1:Z94"/>
  <sheetViews>
    <sheetView showGridLines="0" workbookViewId="0">
      <pane ySplit="5" topLeftCell="A59" activePane="bottomLeft" state="frozen"/>
      <selection pane="bottomLeft" activeCell="H70" sqref="H70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8.6640625" style="61" customWidth="1"/>
    <col min="5" max="8" width="16.5" style="48" customWidth="1"/>
    <col min="9" max="9" width="15" style="48" customWidth="1"/>
    <col min="10" max="10" width="14.83203125" style="48" customWidth="1"/>
    <col min="11" max="12" width="14.33203125" style="36" customWidth="1"/>
    <col min="13" max="26" width="9.33203125" style="36" customWidth="1"/>
    <col min="27" max="16384" width="9.33203125" style="36" hidden="1"/>
  </cols>
  <sheetData>
    <row r="1" spans="2:10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10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10" s="12" customFormat="1" ht="11.25" customHeight="1" x14ac:dyDescent="0.2">
      <c r="B4" s="69"/>
      <c r="D4" s="22" t="s">
        <v>129</v>
      </c>
      <c r="E4" s="15"/>
      <c r="F4" s="15"/>
      <c r="G4" s="15"/>
      <c r="H4" s="15"/>
      <c r="I4" s="15"/>
    </row>
    <row r="5" spans="2:10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B7" s="106"/>
      <c r="D7" s="125" t="s">
        <v>113</v>
      </c>
      <c r="F7" s="43"/>
      <c r="G7" s="43"/>
      <c r="H7" s="43"/>
      <c r="I7" s="43"/>
      <c r="J7" s="43"/>
    </row>
    <row r="8" spans="2:10" x14ac:dyDescent="0.25">
      <c r="B8" s="106"/>
      <c r="D8" s="32"/>
      <c r="F8" s="43"/>
      <c r="G8" s="43"/>
      <c r="H8" s="43"/>
      <c r="I8" s="43"/>
      <c r="J8" s="43"/>
    </row>
    <row r="9" spans="2:10" x14ac:dyDescent="0.25">
      <c r="B9" s="106"/>
      <c r="D9" s="23" t="s">
        <v>0</v>
      </c>
      <c r="E9" s="55" t="str">
        <f>+'2. Victorian water industry'!$E$9</f>
        <v>2012-13</v>
      </c>
      <c r="F9" s="55" t="str">
        <f>+'2. Victorian water industry'!$F$9</f>
        <v>2013-14</v>
      </c>
      <c r="G9" s="55" t="str">
        <f>+'2. Victorian water industry'!$G$9</f>
        <v>2014-15</v>
      </c>
      <c r="H9" s="55" t="str">
        <f>+'2. Victorian water industry'!$H$9</f>
        <v>2015-16</v>
      </c>
      <c r="I9" s="55" t="str">
        <f>+'2. Victorian water industry'!$I$9</f>
        <v>2016-17</v>
      </c>
      <c r="J9" s="70"/>
    </row>
    <row r="10" spans="2:10" x14ac:dyDescent="0.25">
      <c r="B10" s="106"/>
      <c r="D10" s="30" t="s">
        <v>55</v>
      </c>
      <c r="E10" s="119">
        <v>32.894418433071131</v>
      </c>
      <c r="F10" s="113">
        <v>41.151679739364738</v>
      </c>
      <c r="G10" s="113">
        <v>65.056690983455965</v>
      </c>
      <c r="H10" s="113">
        <v>138.13100177482534</v>
      </c>
      <c r="I10" s="113">
        <v>95.11340174509607</v>
      </c>
      <c r="J10" s="71"/>
    </row>
    <row r="11" spans="2:10" x14ac:dyDescent="0.25">
      <c r="B11" s="106"/>
      <c r="D11" s="30" t="s">
        <v>57</v>
      </c>
      <c r="E11" s="120">
        <v>35.77756156755602</v>
      </c>
      <c r="F11" s="105">
        <v>29.999460870903366</v>
      </c>
      <c r="G11" s="105">
        <v>31.108509759392703</v>
      </c>
      <c r="H11" s="105">
        <v>34.689861789120272</v>
      </c>
      <c r="I11" s="105">
        <v>49.568373056835163</v>
      </c>
      <c r="J11" s="71"/>
    </row>
    <row r="12" spans="2:10" x14ac:dyDescent="0.25">
      <c r="B12" s="106"/>
      <c r="D12" s="30" t="s">
        <v>63</v>
      </c>
      <c r="E12" s="120">
        <v>90.308114746680801</v>
      </c>
      <c r="F12" s="105">
        <v>25.636391371097901</v>
      </c>
      <c r="G12" s="105">
        <v>21.79369033401959</v>
      </c>
      <c r="H12" s="105">
        <v>25.975876904780883</v>
      </c>
      <c r="I12" s="105">
        <v>25.716061312404108</v>
      </c>
      <c r="J12" s="71"/>
    </row>
    <row r="13" spans="2:10" x14ac:dyDescent="0.25">
      <c r="B13" s="106"/>
      <c r="D13" s="30" t="s">
        <v>54</v>
      </c>
      <c r="E13" s="120">
        <v>21.903726138032305</v>
      </c>
      <c r="F13" s="105">
        <v>20.855369835025105</v>
      </c>
      <c r="G13" s="105">
        <v>66.496747273589378</v>
      </c>
      <c r="H13" s="105">
        <v>16.578391715880592</v>
      </c>
      <c r="I13" s="105">
        <v>22.709620344908444</v>
      </c>
      <c r="J13" s="71"/>
    </row>
    <row r="14" spans="2:10" x14ac:dyDescent="0.25">
      <c r="B14" s="106"/>
      <c r="D14" s="30" t="s">
        <v>59</v>
      </c>
      <c r="E14" s="120">
        <v>36.691105576803338</v>
      </c>
      <c r="F14" s="105">
        <v>43.280832691857157</v>
      </c>
      <c r="G14" s="105">
        <v>19.850594637482427</v>
      </c>
      <c r="H14" s="105">
        <v>18.572605516289393</v>
      </c>
      <c r="I14" s="105">
        <v>22.114937187946168</v>
      </c>
      <c r="J14" s="71"/>
    </row>
    <row r="15" spans="2:10" x14ac:dyDescent="0.25">
      <c r="B15" s="106"/>
      <c r="D15" s="30" t="s">
        <v>62</v>
      </c>
      <c r="E15" s="120">
        <v>19.73369652299311</v>
      </c>
      <c r="F15" s="105">
        <v>19.047683633038709</v>
      </c>
      <c r="G15" s="105">
        <v>18.033697399181765</v>
      </c>
      <c r="H15" s="105">
        <v>21.026875107238862</v>
      </c>
      <c r="I15" s="105">
        <v>17.448058093400793</v>
      </c>
      <c r="J15" s="71"/>
    </row>
    <row r="16" spans="2:10" x14ac:dyDescent="0.25">
      <c r="B16" s="106"/>
      <c r="D16" s="30" t="s">
        <v>56</v>
      </c>
      <c r="E16" s="120">
        <v>31.511188928731514</v>
      </c>
      <c r="F16" s="105">
        <v>30.995917434686568</v>
      </c>
      <c r="G16" s="105">
        <v>42.7642000945782</v>
      </c>
      <c r="H16" s="105">
        <v>16.596895835394204</v>
      </c>
      <c r="I16" s="105">
        <v>15.361842866440089</v>
      </c>
      <c r="J16" s="71"/>
    </row>
    <row r="17" spans="2:10" x14ac:dyDescent="0.25">
      <c r="B17" s="106"/>
      <c r="D17" s="30" t="s">
        <v>51</v>
      </c>
      <c r="E17" s="120">
        <v>6.5827472776769511</v>
      </c>
      <c r="F17" s="105">
        <v>7.9970032397408204</v>
      </c>
      <c r="G17" s="105">
        <v>10.827653386791654</v>
      </c>
      <c r="H17" s="105">
        <v>14.002141389588216</v>
      </c>
      <c r="I17" s="105">
        <v>14.409215562185457</v>
      </c>
      <c r="J17" s="71"/>
    </row>
    <row r="18" spans="2:10" x14ac:dyDescent="0.25">
      <c r="B18" s="106"/>
      <c r="D18" s="30" t="s">
        <v>61</v>
      </c>
      <c r="E18" s="120">
        <v>17.886801693367648</v>
      </c>
      <c r="F18" s="105">
        <v>19.326199423724685</v>
      </c>
      <c r="G18" s="105">
        <v>17.865250858563929</v>
      </c>
      <c r="H18" s="105">
        <v>18.734732764692076</v>
      </c>
      <c r="I18" s="105">
        <v>13.975821163975848</v>
      </c>
      <c r="J18" s="71"/>
    </row>
    <row r="19" spans="2:10" x14ac:dyDescent="0.25">
      <c r="B19" s="106"/>
      <c r="D19" s="30" t="s">
        <v>52</v>
      </c>
      <c r="E19" s="120">
        <v>8.9698508752971673</v>
      </c>
      <c r="F19" s="105">
        <v>16.850667399737315</v>
      </c>
      <c r="G19" s="105">
        <v>15.314559010359979</v>
      </c>
      <c r="H19" s="105">
        <v>15.004597358237193</v>
      </c>
      <c r="I19" s="105">
        <v>13.062428055146567</v>
      </c>
      <c r="J19" s="71"/>
    </row>
    <row r="20" spans="2:10" x14ac:dyDescent="0.25">
      <c r="B20" s="106"/>
      <c r="D20" s="30" t="s">
        <v>58</v>
      </c>
      <c r="E20" s="120">
        <v>20.684224734802768</v>
      </c>
      <c r="F20" s="105">
        <v>13.845765765765766</v>
      </c>
      <c r="G20" s="105">
        <v>13.506043130157368</v>
      </c>
      <c r="H20" s="105">
        <v>13.862911965321604</v>
      </c>
      <c r="I20" s="105">
        <v>12.745551281001882</v>
      </c>
      <c r="J20" s="71"/>
    </row>
    <row r="21" spans="2:10" x14ac:dyDescent="0.25">
      <c r="B21" s="106"/>
      <c r="D21" s="30" t="s">
        <v>10</v>
      </c>
      <c r="E21" s="120">
        <v>17.191819175088771</v>
      </c>
      <c r="F21" s="105">
        <v>13.753861950941243</v>
      </c>
      <c r="G21" s="105">
        <v>10.391147394002312</v>
      </c>
      <c r="H21" s="105">
        <v>10.728081108288194</v>
      </c>
      <c r="I21" s="105">
        <v>11.677360712822614</v>
      </c>
      <c r="J21" s="71"/>
    </row>
    <row r="22" spans="2:10" x14ac:dyDescent="0.25">
      <c r="B22" s="106"/>
      <c r="D22" s="30" t="s">
        <v>65</v>
      </c>
      <c r="E22" s="120">
        <v>20.549422946367958</v>
      </c>
      <c r="F22" s="105">
        <v>20.101436904253806</v>
      </c>
      <c r="G22" s="105">
        <v>15.717994100294984</v>
      </c>
      <c r="H22" s="105">
        <v>9.7734929351514772</v>
      </c>
      <c r="I22" s="105">
        <v>9.1037729412567376</v>
      </c>
      <c r="J22" s="71"/>
    </row>
    <row r="23" spans="2:10" x14ac:dyDescent="0.25">
      <c r="B23" s="106"/>
      <c r="D23" s="30" t="s">
        <v>53</v>
      </c>
      <c r="E23" s="120">
        <v>24.650154673839943</v>
      </c>
      <c r="F23" s="105">
        <v>25.363245659097917</v>
      </c>
      <c r="G23" s="105">
        <v>26.468822556346556</v>
      </c>
      <c r="H23" s="105">
        <v>0</v>
      </c>
      <c r="I23" s="105">
        <v>8.8419472812586246</v>
      </c>
      <c r="J23" s="71"/>
    </row>
    <row r="24" spans="2:10" x14ac:dyDescent="0.25">
      <c r="B24" s="106"/>
      <c r="D24" s="30" t="s">
        <v>64</v>
      </c>
      <c r="E24" s="120">
        <v>5.2522886297376097</v>
      </c>
      <c r="F24" s="105">
        <v>5.8973874962247059</v>
      </c>
      <c r="G24" s="105">
        <v>6.5999999999999988</v>
      </c>
      <c r="H24" s="105">
        <v>7.6750751051472061</v>
      </c>
      <c r="I24" s="105">
        <v>6.8066188473905527</v>
      </c>
      <c r="J24" s="71"/>
    </row>
    <row r="25" spans="2:10" x14ac:dyDescent="0.25">
      <c r="B25" s="106"/>
      <c r="D25" s="30" t="s">
        <v>60</v>
      </c>
      <c r="E25" s="120">
        <v>28.442387359313706</v>
      </c>
      <c r="F25" s="105">
        <v>29.585381132332419</v>
      </c>
      <c r="G25" s="105">
        <v>3.8625163994752167</v>
      </c>
      <c r="H25" s="105">
        <v>5.0249724939784111</v>
      </c>
      <c r="I25" s="105">
        <v>5.7662619625767748</v>
      </c>
      <c r="J25" s="71"/>
    </row>
    <row r="26" spans="2:10" x14ac:dyDescent="0.25">
      <c r="B26" s="106"/>
      <c r="D26" s="58" t="s">
        <v>123</v>
      </c>
    </row>
    <row r="27" spans="2:10" x14ac:dyDescent="0.25">
      <c r="B27" s="106"/>
      <c r="D27" s="58"/>
    </row>
    <row r="28" spans="2:10" x14ac:dyDescent="0.25">
      <c r="B28" s="106"/>
    </row>
    <row r="29" spans="2:10" x14ac:dyDescent="0.25">
      <c r="B29" s="106"/>
      <c r="D29" s="125" t="s">
        <v>19</v>
      </c>
      <c r="F29" s="56"/>
      <c r="G29" s="56"/>
      <c r="H29" s="56"/>
      <c r="I29" s="56"/>
      <c r="J29" s="56"/>
    </row>
    <row r="30" spans="2:10" x14ac:dyDescent="0.25">
      <c r="B30" s="106"/>
      <c r="D30" s="32"/>
      <c r="F30" s="56"/>
      <c r="G30" s="56"/>
      <c r="H30" s="56"/>
      <c r="I30" s="56"/>
      <c r="J30" s="56"/>
    </row>
    <row r="31" spans="2:10" x14ac:dyDescent="0.25">
      <c r="B31" s="106"/>
      <c r="D31" s="23" t="s">
        <v>0</v>
      </c>
      <c r="E31" s="55" t="str">
        <f>+'2. Victorian water industry'!$E$9</f>
        <v>2012-13</v>
      </c>
      <c r="F31" s="55" t="str">
        <f>+'2. Victorian water industry'!$F$9</f>
        <v>2013-14</v>
      </c>
      <c r="G31" s="55" t="str">
        <f>+'2. Victorian water industry'!$G$9</f>
        <v>2014-15</v>
      </c>
      <c r="H31" s="55" t="str">
        <f>+'2. Victorian water industry'!$H$9</f>
        <v>2015-16</v>
      </c>
      <c r="I31" s="55" t="str">
        <f>+'2. Victorian water industry'!$I$9</f>
        <v>2016-17</v>
      </c>
      <c r="J31" s="70"/>
    </row>
    <row r="32" spans="2:10" x14ac:dyDescent="0.25">
      <c r="B32" s="106"/>
      <c r="D32" s="30" t="s">
        <v>64</v>
      </c>
      <c r="E32" s="119">
        <v>99.494655004859084</v>
      </c>
      <c r="F32" s="113">
        <v>99.808718413369576</v>
      </c>
      <c r="G32" s="113">
        <v>99.757048134838286</v>
      </c>
      <c r="H32" s="113">
        <v>99.494292008812337</v>
      </c>
      <c r="I32" s="113">
        <v>99.816967598318087</v>
      </c>
      <c r="J32" s="71"/>
    </row>
    <row r="33" spans="2:10" x14ac:dyDescent="0.25">
      <c r="B33" s="106"/>
      <c r="D33" s="30" t="s">
        <v>65</v>
      </c>
      <c r="E33" s="120">
        <v>95.112016293279027</v>
      </c>
      <c r="F33" s="105">
        <v>97.823303457106263</v>
      </c>
      <c r="G33" s="105">
        <v>97.731891183218622</v>
      </c>
      <c r="H33" s="105">
        <v>97.581292034306159</v>
      </c>
      <c r="I33" s="105">
        <v>98.819676605035127</v>
      </c>
      <c r="J33" s="71"/>
    </row>
    <row r="34" spans="2:10" x14ac:dyDescent="0.25">
      <c r="B34" s="106"/>
      <c r="D34" s="30" t="s">
        <v>51</v>
      </c>
      <c r="E34" s="120">
        <v>99.367627041742296</v>
      </c>
      <c r="F34" s="105">
        <v>99.17386609071275</v>
      </c>
      <c r="G34" s="105">
        <v>98.955303950080463</v>
      </c>
      <c r="H34" s="105">
        <v>99.302601498972706</v>
      </c>
      <c r="I34" s="105">
        <v>98.764427568333176</v>
      </c>
      <c r="J34" s="71"/>
    </row>
    <row r="35" spans="2:10" x14ac:dyDescent="0.25">
      <c r="B35" s="106"/>
      <c r="D35" s="30" t="s">
        <v>60</v>
      </c>
      <c r="E35" s="120">
        <v>99.538072368662242</v>
      </c>
      <c r="F35" s="105">
        <v>99.516562829809686</v>
      </c>
      <c r="G35" s="105">
        <v>99.651211161242841</v>
      </c>
      <c r="H35" s="105">
        <v>99.452853192185316</v>
      </c>
      <c r="I35" s="105">
        <v>98.314526496214825</v>
      </c>
      <c r="J35" s="71"/>
    </row>
    <row r="36" spans="2:10" x14ac:dyDescent="0.25">
      <c r="B36" s="106"/>
      <c r="D36" s="30" t="s">
        <v>53</v>
      </c>
      <c r="E36" s="120">
        <v>97.786146603900477</v>
      </c>
      <c r="F36" s="105">
        <v>98.934895030651731</v>
      </c>
      <c r="G36" s="105">
        <v>98.980887956754202</v>
      </c>
      <c r="H36" s="105">
        <v>97.221508232055342</v>
      </c>
      <c r="I36" s="105">
        <v>97.270908087220533</v>
      </c>
      <c r="J36" s="71"/>
    </row>
    <row r="37" spans="2:10" x14ac:dyDescent="0.25">
      <c r="B37" s="106"/>
      <c r="D37" s="30" t="s">
        <v>61</v>
      </c>
      <c r="E37" s="120">
        <v>87.689881298248523</v>
      </c>
      <c r="F37" s="105">
        <v>85.702690637555293</v>
      </c>
      <c r="G37" s="105">
        <v>87.573520704219789</v>
      </c>
      <c r="H37" s="105">
        <v>86.403474450269982</v>
      </c>
      <c r="I37" s="105">
        <v>94.120166159907498</v>
      </c>
      <c r="J37" s="71"/>
    </row>
    <row r="38" spans="2:10" x14ac:dyDescent="0.25">
      <c r="B38" s="106"/>
      <c r="D38" s="30" t="s">
        <v>52</v>
      </c>
      <c r="E38" s="120">
        <v>96.480801095021974</v>
      </c>
      <c r="F38" s="105">
        <v>89.520144170561096</v>
      </c>
      <c r="G38" s="105">
        <v>89.860216829013268</v>
      </c>
      <c r="H38" s="105">
        <v>90.782484942438174</v>
      </c>
      <c r="I38" s="105">
        <v>93.460045509302631</v>
      </c>
      <c r="J38" s="71"/>
    </row>
    <row r="39" spans="2:10" x14ac:dyDescent="0.25">
      <c r="B39" s="106"/>
      <c r="D39" s="30" t="s">
        <v>10</v>
      </c>
      <c r="E39" s="120">
        <v>90.51716288809979</v>
      </c>
      <c r="F39" s="105">
        <v>94.373074729035935</v>
      </c>
      <c r="G39" s="105">
        <v>93.955123516504258</v>
      </c>
      <c r="H39" s="105">
        <v>93.111547864436034</v>
      </c>
      <c r="I39" s="105">
        <v>92.287996722654654</v>
      </c>
      <c r="J39" s="71"/>
    </row>
    <row r="40" spans="2:10" x14ac:dyDescent="0.25">
      <c r="B40" s="106"/>
      <c r="D40" s="30" t="s">
        <v>58</v>
      </c>
      <c r="E40" s="120">
        <v>85.850854347964173</v>
      </c>
      <c r="F40" s="105">
        <v>90.316816816816811</v>
      </c>
      <c r="G40" s="105">
        <v>91.280407374459344</v>
      </c>
      <c r="H40" s="105">
        <v>90.871422196723401</v>
      </c>
      <c r="I40" s="105">
        <v>92.086621429156096</v>
      </c>
      <c r="J40" s="71"/>
    </row>
    <row r="41" spans="2:10" x14ac:dyDescent="0.25">
      <c r="B41" s="106"/>
      <c r="D41" s="30" t="s">
        <v>56</v>
      </c>
      <c r="E41" s="120">
        <v>89.815852383086806</v>
      </c>
      <c r="F41" s="105">
        <v>90.423870820321426</v>
      </c>
      <c r="G41" s="105">
        <v>91.027407118037701</v>
      </c>
      <c r="H41" s="105">
        <v>88.20457018498368</v>
      </c>
      <c r="I41" s="105">
        <v>89.391857690360837</v>
      </c>
      <c r="J41" s="71"/>
    </row>
    <row r="42" spans="2:10" x14ac:dyDescent="0.25">
      <c r="B42" s="106"/>
      <c r="D42" s="30" t="s">
        <v>54</v>
      </c>
      <c r="E42" s="120">
        <v>82.576174743024964</v>
      </c>
      <c r="F42" s="105">
        <v>83.056926119938268</v>
      </c>
      <c r="G42" s="105">
        <v>82.683736367946892</v>
      </c>
      <c r="H42" s="105">
        <v>88.803494862875169</v>
      </c>
      <c r="I42" s="105">
        <v>85.353115473982641</v>
      </c>
      <c r="J42" s="71"/>
    </row>
    <row r="43" spans="2:10" x14ac:dyDescent="0.25">
      <c r="B43" s="106"/>
      <c r="D43" s="30" t="s">
        <v>59</v>
      </c>
      <c r="E43" s="120">
        <v>96.222538468380321</v>
      </c>
      <c r="F43" s="105">
        <v>92.087251916061447</v>
      </c>
      <c r="G43" s="105">
        <v>89.466320405681614</v>
      </c>
      <c r="H43" s="105">
        <v>88.042215252356698</v>
      </c>
      <c r="I43" s="105">
        <v>84.775901291723343</v>
      </c>
      <c r="J43" s="71"/>
    </row>
    <row r="44" spans="2:10" x14ac:dyDescent="0.25">
      <c r="B44" s="106"/>
      <c r="D44" s="30" t="s">
        <v>62</v>
      </c>
      <c r="E44" s="120">
        <v>100</v>
      </c>
      <c r="F44" s="105">
        <v>97.762877171594027</v>
      </c>
      <c r="G44" s="105">
        <v>94.425774400935126</v>
      </c>
      <c r="H44" s="105">
        <v>88.324785998894257</v>
      </c>
      <c r="I44" s="105">
        <v>84.129872966184976</v>
      </c>
      <c r="J44" s="71"/>
    </row>
    <row r="45" spans="2:10" x14ac:dyDescent="0.25">
      <c r="B45" s="106"/>
      <c r="D45" s="30" t="s">
        <v>63</v>
      </c>
      <c r="E45" s="120">
        <v>74.337646891523278</v>
      </c>
      <c r="F45" s="105">
        <v>83.267970318466325</v>
      </c>
      <c r="G45" s="105">
        <v>82.574946699001387</v>
      </c>
      <c r="H45" s="105">
        <v>82.465997789560092</v>
      </c>
      <c r="I45" s="105">
        <v>80.727015224831817</v>
      </c>
      <c r="J45" s="71"/>
    </row>
    <row r="46" spans="2:10" x14ac:dyDescent="0.25">
      <c r="B46" s="106"/>
      <c r="D46" s="30" t="s">
        <v>57</v>
      </c>
      <c r="E46" s="120">
        <v>82.772034444442454</v>
      </c>
      <c r="F46" s="105">
        <v>88.32372629686806</v>
      </c>
      <c r="G46" s="105">
        <v>84.446435591600206</v>
      </c>
      <c r="H46" s="105">
        <v>77.152155554182372</v>
      </c>
      <c r="I46" s="105">
        <v>67.363634562858067</v>
      </c>
      <c r="J46" s="71"/>
    </row>
    <row r="47" spans="2:10" x14ac:dyDescent="0.25">
      <c r="B47" s="106"/>
      <c r="D47" s="30" t="s">
        <v>55</v>
      </c>
      <c r="E47" s="120">
        <v>81.88729423117924</v>
      </c>
      <c r="F47" s="105">
        <v>76.899827350810142</v>
      </c>
      <c r="G47" s="105">
        <v>63.510756424697036</v>
      </c>
      <c r="H47" s="105">
        <v>46.85660839410528</v>
      </c>
      <c r="I47" s="105">
        <v>64.309157581527799</v>
      </c>
      <c r="J47" s="71"/>
    </row>
    <row r="48" spans="2:10" x14ac:dyDescent="0.25">
      <c r="B48" s="106"/>
    </row>
    <row r="49" spans="2:10" x14ac:dyDescent="0.25">
      <c r="B49" s="106"/>
    </row>
    <row r="50" spans="2:10" x14ac:dyDescent="0.25">
      <c r="B50" s="106"/>
      <c r="D50" s="125" t="s">
        <v>98</v>
      </c>
    </row>
    <row r="51" spans="2:10" x14ac:dyDescent="0.25">
      <c r="B51" s="106"/>
      <c r="D51" s="32"/>
    </row>
    <row r="52" spans="2:10" x14ac:dyDescent="0.25">
      <c r="B52" s="106"/>
      <c r="D52" s="23" t="s">
        <v>0</v>
      </c>
      <c r="E52" s="55" t="str">
        <f>+'2. Victorian water industry'!$E$9</f>
        <v>2012-13</v>
      </c>
      <c r="F52" s="55" t="str">
        <f>+'2. Victorian water industry'!$F$9</f>
        <v>2013-14</v>
      </c>
      <c r="G52" s="55" t="str">
        <f>+'2. Victorian water industry'!$G$9</f>
        <v>2014-15</v>
      </c>
      <c r="H52" s="55" t="str">
        <f>+'2. Victorian water industry'!$H$9</f>
        <v>2015-16</v>
      </c>
      <c r="I52" s="55" t="str">
        <f>+'2. Victorian water industry'!$I$9</f>
        <v>2016-17</v>
      </c>
      <c r="J52" s="70"/>
    </row>
    <row r="53" spans="2:10" x14ac:dyDescent="0.25">
      <c r="B53" s="106"/>
      <c r="D53" s="30" t="s">
        <v>55</v>
      </c>
      <c r="E53" s="115">
        <v>1.2501797427190371</v>
      </c>
      <c r="F53" s="116">
        <v>0.70487377226800396</v>
      </c>
      <c r="G53" s="116">
        <v>0.49805168034258507</v>
      </c>
      <c r="H53" s="116">
        <v>0.57873712737835614</v>
      </c>
      <c r="I53" s="116">
        <v>1.0979912895497559</v>
      </c>
      <c r="J53" s="71"/>
    </row>
    <row r="54" spans="2:10" x14ac:dyDescent="0.25">
      <c r="B54" s="106"/>
      <c r="D54" s="30" t="s">
        <v>54</v>
      </c>
      <c r="E54" s="117">
        <v>0.94986726410606592</v>
      </c>
      <c r="F54" s="118">
        <v>0.92007336334561118</v>
      </c>
      <c r="G54" s="118">
        <v>0.95249487865783455</v>
      </c>
      <c r="H54" s="118">
        <v>0.93773001619314</v>
      </c>
      <c r="I54" s="118">
        <v>1.086197871226662</v>
      </c>
      <c r="J54" s="71"/>
    </row>
    <row r="55" spans="2:10" x14ac:dyDescent="0.25">
      <c r="B55" s="106"/>
      <c r="D55" s="30" t="s">
        <v>58</v>
      </c>
      <c r="E55" s="117">
        <v>0.56851710588811011</v>
      </c>
      <c r="F55" s="118">
        <v>0.6051373196225297</v>
      </c>
      <c r="G55" s="118">
        <v>0.63369247195529488</v>
      </c>
      <c r="H55" s="118">
        <v>0.64729338504397227</v>
      </c>
      <c r="I55" s="118">
        <v>0.86026724916737451</v>
      </c>
      <c r="J55" s="71"/>
    </row>
    <row r="56" spans="2:10" x14ac:dyDescent="0.25">
      <c r="B56" s="106"/>
      <c r="D56" s="30" t="s">
        <v>56</v>
      </c>
      <c r="E56" s="117">
        <v>1.3498295116839241</v>
      </c>
      <c r="F56" s="118">
        <v>0.82990734491010609</v>
      </c>
      <c r="G56" s="118">
        <v>0.31725888324873097</v>
      </c>
      <c r="H56" s="118">
        <v>0.49983587478738328</v>
      </c>
      <c r="I56" s="118">
        <v>0.68863459876045774</v>
      </c>
      <c r="J56" s="71"/>
    </row>
    <row r="57" spans="2:10" x14ac:dyDescent="0.25">
      <c r="B57" s="106"/>
      <c r="D57" s="30" t="s">
        <v>65</v>
      </c>
      <c r="E57" s="117">
        <v>0.905762189246483</v>
      </c>
      <c r="F57" s="118">
        <v>1.354444868370851</v>
      </c>
      <c r="G57" s="118">
        <v>0.49019607843137253</v>
      </c>
      <c r="H57" s="118">
        <v>0.68244427748559977</v>
      </c>
      <c r="I57" s="118">
        <v>0.68014705882352944</v>
      </c>
      <c r="J57" s="71"/>
    </row>
    <row r="58" spans="2:10" x14ac:dyDescent="0.25">
      <c r="B58" s="106"/>
      <c r="D58" s="30" t="s">
        <v>51</v>
      </c>
      <c r="E58" s="76">
        <v>0.55836341756919372</v>
      </c>
      <c r="F58" s="39">
        <v>0.41658731670158061</v>
      </c>
      <c r="G58" s="39">
        <v>0.36440216748302218</v>
      </c>
      <c r="H58" s="39">
        <v>0.60989968445344511</v>
      </c>
      <c r="I58" s="39">
        <v>0.6640789412149839</v>
      </c>
      <c r="J58" s="71"/>
    </row>
    <row r="59" spans="2:10" x14ac:dyDescent="0.25">
      <c r="B59" s="106"/>
      <c r="D59" s="30" t="s">
        <v>60</v>
      </c>
      <c r="E59" s="76">
        <v>1.4295368300670583</v>
      </c>
      <c r="F59" s="39">
        <v>0.97422680412371132</v>
      </c>
      <c r="G59" s="39">
        <v>0.6009064521057188</v>
      </c>
      <c r="H59" s="39">
        <v>0.51944122245196434</v>
      </c>
      <c r="I59" s="39">
        <v>0.62350359138068634</v>
      </c>
      <c r="J59" s="71"/>
    </row>
    <row r="60" spans="2:10" x14ac:dyDescent="0.25">
      <c r="B60" s="106"/>
      <c r="D60" s="30" t="s">
        <v>61</v>
      </c>
      <c r="E60" s="76">
        <v>0.57681572908267698</v>
      </c>
      <c r="F60" s="39">
        <v>0.1381173076332832</v>
      </c>
      <c r="G60" s="39">
        <v>0.18517394208001942</v>
      </c>
      <c r="H60" s="39">
        <v>0.29479003729996395</v>
      </c>
      <c r="I60" s="39">
        <v>0.58990866896241945</v>
      </c>
      <c r="J60" s="71"/>
    </row>
    <row r="61" spans="2:10" x14ac:dyDescent="0.25">
      <c r="B61" s="106"/>
      <c r="D61" s="30" t="s">
        <v>53</v>
      </c>
      <c r="E61" s="76">
        <v>0.58765030286592523</v>
      </c>
      <c r="F61" s="39">
        <v>0.58723480440426101</v>
      </c>
      <c r="G61" s="39">
        <v>0.3891257052903408</v>
      </c>
      <c r="H61" s="39">
        <v>0.6639178139632399</v>
      </c>
      <c r="I61" s="39">
        <v>0.54256734573980958</v>
      </c>
      <c r="J61" s="71"/>
    </row>
    <row r="62" spans="2:10" x14ac:dyDescent="0.25">
      <c r="B62" s="106"/>
      <c r="D62" s="30" t="s">
        <v>10</v>
      </c>
      <c r="E62" s="76">
        <v>2.1458126182762935</v>
      </c>
      <c r="F62" s="39">
        <v>0.54960856366831767</v>
      </c>
      <c r="G62" s="39">
        <v>0.73461599618381301</v>
      </c>
      <c r="H62" s="39">
        <v>0.73703856008604063</v>
      </c>
      <c r="I62" s="39">
        <v>0.48852748361069087</v>
      </c>
      <c r="J62" s="71"/>
    </row>
    <row r="63" spans="2:10" x14ac:dyDescent="0.25">
      <c r="B63" s="106"/>
      <c r="D63" s="30" t="s">
        <v>59</v>
      </c>
      <c r="E63" s="76">
        <v>0.54809325304925116</v>
      </c>
      <c r="F63" s="39">
        <v>0.45673076923076927</v>
      </c>
      <c r="G63" s="39">
        <v>0.41561525901736673</v>
      </c>
      <c r="H63" s="39">
        <v>0.44446499095219855</v>
      </c>
      <c r="I63" s="39">
        <v>0.43107360014520374</v>
      </c>
      <c r="J63" s="71"/>
    </row>
    <row r="64" spans="2:10" x14ac:dyDescent="0.25">
      <c r="B64" s="106"/>
      <c r="D64" s="30" t="s">
        <v>64</v>
      </c>
      <c r="E64" s="76">
        <v>0.12601260126012601</v>
      </c>
      <c r="F64" s="39">
        <v>0.13738089962331043</v>
      </c>
      <c r="G64" s="39">
        <v>9.6216925431882802E-2</v>
      </c>
      <c r="H64" s="39">
        <v>0.18137064386578572</v>
      </c>
      <c r="I64" s="39">
        <v>0.40494458653026427</v>
      </c>
      <c r="J64" s="71"/>
    </row>
    <row r="65" spans="2:11" x14ac:dyDescent="0.25">
      <c r="B65" s="106"/>
      <c r="D65" s="30" t="s">
        <v>62</v>
      </c>
      <c r="E65" s="76">
        <v>0.39653214614012</v>
      </c>
      <c r="F65" s="39">
        <v>0.46548392763042329</v>
      </c>
      <c r="G65" s="39">
        <v>0.39844725276604476</v>
      </c>
      <c r="H65" s="39">
        <v>0.54689318128927156</v>
      </c>
      <c r="I65" s="39">
        <v>0.33100877333933221</v>
      </c>
      <c r="J65" s="71"/>
    </row>
    <row r="66" spans="2:11" x14ac:dyDescent="0.25">
      <c r="B66" s="106"/>
      <c r="D66" s="30" t="s">
        <v>63</v>
      </c>
      <c r="E66" s="76">
        <v>0.33243400735718814</v>
      </c>
      <c r="F66" s="39">
        <v>0.32739313218497712</v>
      </c>
      <c r="G66" s="39">
        <v>0.34305110278496659</v>
      </c>
      <c r="H66" s="39">
        <v>0.51650269201109889</v>
      </c>
      <c r="I66" s="39">
        <v>0.32832524888628029</v>
      </c>
      <c r="J66" s="71"/>
    </row>
    <row r="67" spans="2:11" x14ac:dyDescent="0.25">
      <c r="B67" s="106"/>
      <c r="D67" s="30" t="s">
        <v>57</v>
      </c>
      <c r="E67" s="76">
        <v>0.44105795296358713</v>
      </c>
      <c r="F67" s="39">
        <v>0.46583426878680434</v>
      </c>
      <c r="G67" s="39">
        <v>0.34342297039705283</v>
      </c>
      <c r="H67" s="39">
        <v>0.34327869664120497</v>
      </c>
      <c r="I67" s="39">
        <v>0.2951388888888889</v>
      </c>
      <c r="J67" s="71"/>
    </row>
    <row r="68" spans="2:11" x14ac:dyDescent="0.25">
      <c r="B68" s="106"/>
      <c r="D68" s="30" t="s">
        <v>52</v>
      </c>
      <c r="E68" s="76">
        <v>0.16210867597212575</v>
      </c>
      <c r="F68" s="39">
        <v>0.15118566842704773</v>
      </c>
      <c r="G68" s="39">
        <v>0.26061815368326752</v>
      </c>
      <c r="H68" s="39">
        <v>0.17145392932063902</v>
      </c>
      <c r="I68" s="39">
        <v>0.28643605911721998</v>
      </c>
      <c r="J68" s="71"/>
    </row>
    <row r="69" spans="2:11" x14ac:dyDescent="0.25">
      <c r="B69" s="106"/>
    </row>
    <row r="70" spans="2:11" x14ac:dyDescent="0.25">
      <c r="B70" s="106"/>
    </row>
    <row r="71" spans="2:11" ht="15" customHeight="1" x14ac:dyDescent="0.25">
      <c r="B71" s="106"/>
      <c r="D71" s="125" t="s">
        <v>148</v>
      </c>
      <c r="E71" s="63"/>
      <c r="F71" s="63"/>
    </row>
    <row r="72" spans="2:11" ht="15" customHeight="1" x14ac:dyDescent="0.25">
      <c r="B72" s="106"/>
      <c r="D72" s="32"/>
    </row>
    <row r="73" spans="2:11" x14ac:dyDescent="0.25">
      <c r="B73" s="106"/>
      <c r="D73" s="23" t="s">
        <v>0</v>
      </c>
      <c r="E73" s="55" t="s">
        <v>33</v>
      </c>
      <c r="F73" s="55" t="s">
        <v>34</v>
      </c>
      <c r="G73" s="55" t="s">
        <v>35</v>
      </c>
      <c r="H73" s="55" t="s">
        <v>49</v>
      </c>
      <c r="I73" s="55" t="s">
        <v>79</v>
      </c>
      <c r="J73" s="55" t="s">
        <v>36</v>
      </c>
      <c r="K73" s="55" t="s">
        <v>37</v>
      </c>
    </row>
    <row r="74" spans="2:11" x14ac:dyDescent="0.25">
      <c r="B74" s="106"/>
      <c r="D74" s="30" t="s">
        <v>63</v>
      </c>
      <c r="E74" s="121">
        <v>0.29794520547945208</v>
      </c>
      <c r="F74" s="122">
        <v>2.6027397260273973E-2</v>
      </c>
      <c r="G74" s="122">
        <v>1.9863013698630139E-2</v>
      </c>
      <c r="H74" s="122">
        <v>0.28698630136986303</v>
      </c>
      <c r="I74" s="122">
        <v>6.8493150684931507E-4</v>
      </c>
      <c r="J74" s="122">
        <v>3.0136986301369864E-2</v>
      </c>
      <c r="K74" s="122">
        <v>0.33835616438356164</v>
      </c>
    </row>
    <row r="75" spans="2:11" x14ac:dyDescent="0.25">
      <c r="B75" s="106"/>
      <c r="D75" s="30" t="s">
        <v>57</v>
      </c>
      <c r="E75" s="123">
        <v>0.49475604195166439</v>
      </c>
      <c r="F75" s="124">
        <v>3.1919744642042863E-3</v>
      </c>
      <c r="G75" s="124">
        <v>1.823985408116735E-3</v>
      </c>
      <c r="H75" s="124">
        <v>0.13634290925672596</v>
      </c>
      <c r="I75" s="124">
        <v>0.24167806657546739</v>
      </c>
      <c r="J75" s="124">
        <v>2.0519835841313269E-2</v>
      </c>
      <c r="K75" s="124">
        <v>0.10168718650250798</v>
      </c>
    </row>
    <row r="76" spans="2:11" x14ac:dyDescent="0.25">
      <c r="B76" s="106"/>
      <c r="D76" s="30" t="s">
        <v>55</v>
      </c>
      <c r="E76" s="123">
        <v>0.27535726734053678</v>
      </c>
      <c r="F76" s="124">
        <v>0.13965377018705705</v>
      </c>
      <c r="G76" s="124">
        <v>5.472289996514465E-2</v>
      </c>
      <c r="H76" s="124">
        <v>0.3448355989311026</v>
      </c>
      <c r="I76" s="124">
        <v>0.10189380736609736</v>
      </c>
      <c r="J76" s="124">
        <v>1.4523062623446032E-2</v>
      </c>
      <c r="K76" s="124">
        <v>6.9013593586615546E-2</v>
      </c>
    </row>
    <row r="77" spans="2:11" x14ac:dyDescent="0.25">
      <c r="B77" s="106"/>
      <c r="D77" s="30" t="s">
        <v>59</v>
      </c>
      <c r="E77" s="123">
        <v>0.38045112781954887</v>
      </c>
      <c r="F77" s="124">
        <v>1.5037593984962405E-2</v>
      </c>
      <c r="G77" s="124">
        <v>6.4661654135338351E-2</v>
      </c>
      <c r="H77" s="124">
        <v>4.06015037593985E-2</v>
      </c>
      <c r="I77" s="124">
        <v>0.23157894736842105</v>
      </c>
      <c r="J77" s="124">
        <v>4.8120300751879702E-2</v>
      </c>
      <c r="K77" s="124">
        <v>0.21954887218045113</v>
      </c>
    </row>
    <row r="78" spans="2:11" x14ac:dyDescent="0.25">
      <c r="B78" s="106"/>
      <c r="D78" s="30" t="s">
        <v>56</v>
      </c>
      <c r="E78" s="123">
        <v>0.34042553191489361</v>
      </c>
      <c r="F78" s="124">
        <v>1.0638297872340425E-2</v>
      </c>
      <c r="G78" s="124">
        <v>2.1276595744680851E-2</v>
      </c>
      <c r="H78" s="124">
        <v>4.4680851063829789E-2</v>
      </c>
      <c r="I78" s="124">
        <v>0.54255319148936165</v>
      </c>
      <c r="J78" s="124">
        <v>4.042553191489362E-2</v>
      </c>
      <c r="K78" s="124">
        <v>0</v>
      </c>
    </row>
    <row r="79" spans="2:11" x14ac:dyDescent="0.25">
      <c r="B79" s="106"/>
      <c r="D79" s="30" t="s">
        <v>58</v>
      </c>
      <c r="E79" s="123">
        <v>0.70532915360501569</v>
      </c>
      <c r="F79" s="124">
        <v>0</v>
      </c>
      <c r="G79" s="124">
        <v>4.7021943573667714E-3</v>
      </c>
      <c r="H79" s="124">
        <v>9.4043887147335428E-3</v>
      </c>
      <c r="I79" s="124">
        <v>1.0971786833855799E-2</v>
      </c>
      <c r="J79" s="124">
        <v>0.18965517241379309</v>
      </c>
      <c r="K79" s="124">
        <v>7.9937304075235111E-2</v>
      </c>
    </row>
    <row r="80" spans="2:11" x14ac:dyDescent="0.25">
      <c r="B80" s="106"/>
      <c r="D80" s="30" t="s">
        <v>64</v>
      </c>
      <c r="E80" s="123">
        <v>0.73684210526315785</v>
      </c>
      <c r="F80" s="124">
        <v>0</v>
      </c>
      <c r="G80" s="124">
        <v>2.1052631578947368E-2</v>
      </c>
      <c r="H80" s="124">
        <v>8.4210526315789472E-2</v>
      </c>
      <c r="I80" s="124">
        <v>0</v>
      </c>
      <c r="J80" s="124">
        <v>5.2631578947368418E-2</v>
      </c>
      <c r="K80" s="124">
        <v>0.10526315789473684</v>
      </c>
    </row>
    <row r="81" spans="2:11" x14ac:dyDescent="0.25">
      <c r="B81" s="106"/>
      <c r="D81" s="30" t="s">
        <v>54</v>
      </c>
      <c r="E81" s="123">
        <v>0.21686746987951808</v>
      </c>
      <c r="F81" s="124">
        <v>6.4257028112449793E-2</v>
      </c>
      <c r="G81" s="124">
        <v>5.3547523427041497E-3</v>
      </c>
      <c r="H81" s="124">
        <v>0.16599732262382866</v>
      </c>
      <c r="I81" s="124">
        <v>0.18473895582329317</v>
      </c>
      <c r="J81" s="124">
        <v>3.7483266398929051E-2</v>
      </c>
      <c r="K81" s="124">
        <v>0.3253012048192771</v>
      </c>
    </row>
    <row r="82" spans="2:11" x14ac:dyDescent="0.25">
      <c r="B82" s="106"/>
      <c r="D82" s="30" t="s">
        <v>53</v>
      </c>
      <c r="E82" s="123">
        <v>0.62420382165605093</v>
      </c>
      <c r="F82" s="124">
        <v>4.7770700636942678E-2</v>
      </c>
      <c r="G82" s="124">
        <v>1.5923566878980892E-2</v>
      </c>
      <c r="H82" s="124">
        <v>0.12101910828025478</v>
      </c>
      <c r="I82" s="124">
        <v>1.5923566878980892E-2</v>
      </c>
      <c r="J82" s="124">
        <v>3.8216560509554139E-2</v>
      </c>
      <c r="K82" s="124">
        <v>0.13694267515923567</v>
      </c>
    </row>
    <row r="83" spans="2:11" x14ac:dyDescent="0.25">
      <c r="B83" s="106"/>
      <c r="D83" s="30" t="s">
        <v>10</v>
      </c>
      <c r="E83" s="123">
        <v>0.43870967741935485</v>
      </c>
      <c r="F83" s="124">
        <v>3.870967741935484E-2</v>
      </c>
      <c r="G83" s="124">
        <v>4.5161290322580643E-2</v>
      </c>
      <c r="H83" s="124">
        <v>0.2129032258064516</v>
      </c>
      <c r="I83" s="124">
        <v>1.2903225806451613E-2</v>
      </c>
      <c r="J83" s="124">
        <v>4.5161290322580643E-2</v>
      </c>
      <c r="K83" s="124">
        <v>0.20645161290322581</v>
      </c>
    </row>
    <row r="84" spans="2:11" x14ac:dyDescent="0.25">
      <c r="B84" s="106"/>
      <c r="D84" s="30" t="s">
        <v>61</v>
      </c>
      <c r="E84" s="123">
        <v>0.65482233502538068</v>
      </c>
      <c r="F84" s="124">
        <v>1.5228426395939087E-2</v>
      </c>
      <c r="G84" s="124">
        <v>1.015228426395939E-2</v>
      </c>
      <c r="H84" s="124">
        <v>5.0761421319796954E-2</v>
      </c>
      <c r="I84" s="124">
        <v>5.5837563451776651E-2</v>
      </c>
      <c r="J84" s="124">
        <v>4.5685279187817257E-2</v>
      </c>
      <c r="K84" s="124">
        <v>0.16751269035532995</v>
      </c>
    </row>
    <row r="85" spans="2:11" x14ac:dyDescent="0.25">
      <c r="B85" s="106"/>
      <c r="D85" s="30" t="s">
        <v>52</v>
      </c>
      <c r="E85" s="123">
        <v>0.30555555555555558</v>
      </c>
      <c r="F85" s="124">
        <v>0.125</v>
      </c>
      <c r="G85" s="124">
        <v>2.7777777777777776E-2</v>
      </c>
      <c r="H85" s="124">
        <v>0.20833333333333334</v>
      </c>
      <c r="I85" s="124">
        <v>0</v>
      </c>
      <c r="J85" s="124">
        <v>4.8611111111111112E-2</v>
      </c>
      <c r="K85" s="124">
        <v>0.28472222222222221</v>
      </c>
    </row>
    <row r="86" spans="2:11" x14ac:dyDescent="0.25">
      <c r="B86" s="106"/>
      <c r="D86" s="30" t="s">
        <v>60</v>
      </c>
      <c r="E86" s="123">
        <v>0.72799999999999998</v>
      </c>
      <c r="F86" s="124">
        <v>0</v>
      </c>
      <c r="G86" s="124">
        <v>0</v>
      </c>
      <c r="H86" s="124">
        <v>0.04</v>
      </c>
      <c r="I86" s="124">
        <v>0.128</v>
      </c>
      <c r="J86" s="124">
        <v>3.2000000000000001E-2</v>
      </c>
      <c r="K86" s="124">
        <v>7.1999999999999995E-2</v>
      </c>
    </row>
    <row r="87" spans="2:11" x14ac:dyDescent="0.25">
      <c r="B87" s="106"/>
      <c r="D87" s="30" t="s">
        <v>51</v>
      </c>
      <c r="E87" s="123">
        <v>0.53873239436619713</v>
      </c>
      <c r="F87" s="124">
        <v>2.1126760563380281E-2</v>
      </c>
      <c r="G87" s="124">
        <v>2.8169014084507043E-2</v>
      </c>
      <c r="H87" s="124">
        <v>0.19718309859154928</v>
      </c>
      <c r="I87" s="124">
        <v>3.5211267605633804E-3</v>
      </c>
      <c r="J87" s="124">
        <v>3.873239436619718E-2</v>
      </c>
      <c r="K87" s="124">
        <v>0.17253521126760563</v>
      </c>
    </row>
    <row r="88" spans="2:11" x14ac:dyDescent="0.25">
      <c r="B88" s="106"/>
      <c r="D88" s="30" t="s">
        <v>62</v>
      </c>
      <c r="E88" s="123">
        <v>0.70388349514563109</v>
      </c>
      <c r="F88" s="124">
        <v>0</v>
      </c>
      <c r="G88" s="124">
        <v>1.4563106796116505E-2</v>
      </c>
      <c r="H88" s="124">
        <v>0.16019417475728157</v>
      </c>
      <c r="I88" s="124">
        <v>4.8543689320388345E-3</v>
      </c>
      <c r="J88" s="124">
        <v>3.3980582524271843E-2</v>
      </c>
      <c r="K88" s="124">
        <v>8.2524271844660199E-2</v>
      </c>
    </row>
    <row r="89" spans="2:11" x14ac:dyDescent="0.25">
      <c r="B89" s="106"/>
      <c r="D89" s="30" t="s">
        <v>65</v>
      </c>
      <c r="E89" s="123">
        <v>0.18018018018018017</v>
      </c>
      <c r="F89" s="124">
        <v>0</v>
      </c>
      <c r="G89" s="124">
        <v>4.5045045045045043E-2</v>
      </c>
      <c r="H89" s="124">
        <v>6.3063063063063057E-2</v>
      </c>
      <c r="I89" s="124">
        <v>0.38738738738738737</v>
      </c>
      <c r="J89" s="124">
        <v>9.90990990990991E-2</v>
      </c>
      <c r="K89" s="124">
        <v>0.22522522522522523</v>
      </c>
    </row>
    <row r="90" spans="2:11" x14ac:dyDescent="0.25">
      <c r="B90" s="106"/>
      <c r="D90" s="77" t="s">
        <v>18</v>
      </c>
      <c r="E90" s="93">
        <f t="shared" ref="E90:K90" si="0">+SUM(E74:E89)/(SUM($E$74:$K$89))</f>
        <v>0.47637883516263368</v>
      </c>
      <c r="F90" s="93">
        <f t="shared" si="0"/>
        <v>3.1665101681056552E-2</v>
      </c>
      <c r="G90" s="93">
        <f t="shared" si="0"/>
        <v>2.3765613274993522E-2</v>
      </c>
      <c r="H90" s="93">
        <f t="shared" si="0"/>
        <v>0.13540730169918766</v>
      </c>
      <c r="I90" s="93">
        <f t="shared" si="0"/>
        <v>0.12015793288628407</v>
      </c>
      <c r="J90" s="93">
        <f t="shared" si="0"/>
        <v>5.0936378269601526E-2</v>
      </c>
      <c r="K90" s="93">
        <f t="shared" si="0"/>
        <v>0.16168883702624318</v>
      </c>
    </row>
    <row r="91" spans="2:11" x14ac:dyDescent="0.25">
      <c r="B91" s="107"/>
    </row>
    <row r="92" spans="2:11" x14ac:dyDescent="0.25">
      <c r="B92" s="106"/>
    </row>
    <row r="93" spans="2:11" x14ac:dyDescent="0.25">
      <c r="B93" s="106"/>
    </row>
    <row r="94" spans="2:11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79998168889431442"/>
  </sheetPr>
  <dimension ref="A1:X404"/>
  <sheetViews>
    <sheetView showGridLines="0" zoomScaleNormal="100" workbookViewId="0">
      <pane ySplit="5" topLeftCell="A308" activePane="bottomLeft" state="frozen"/>
      <selection pane="bottomLeft" activeCell="I237" sqref="I23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24" width="9.33203125" style="36" customWidth="1"/>
    <col min="25" max="26" width="9.33203125" style="36" hidden="1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130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06"/>
      <c r="D7" s="125" t="s">
        <v>114</v>
      </c>
      <c r="F7" s="43"/>
      <c r="G7" s="43"/>
      <c r="H7" s="43"/>
      <c r="I7" s="43"/>
    </row>
    <row r="8" spans="2:9" x14ac:dyDescent="0.25">
      <c r="B8" s="106"/>
      <c r="D8" s="32"/>
      <c r="F8" s="43"/>
      <c r="G8" s="43"/>
      <c r="H8" s="43"/>
      <c r="I8" s="43"/>
    </row>
    <row r="9" spans="2:9" x14ac:dyDescent="0.25">
      <c r="B9" s="106"/>
      <c r="D9" s="23" t="s">
        <v>0</v>
      </c>
      <c r="E9" s="55" t="str">
        <f>+'2. Victorian water industry'!$E$9</f>
        <v>2012-13</v>
      </c>
      <c r="F9" s="55" t="str">
        <f>+'2. Victorian water industry'!$F$9</f>
        <v>2013-14</v>
      </c>
      <c r="G9" s="55" t="str">
        <f>+'2. Victorian water industry'!$G$9</f>
        <v>2014-15</v>
      </c>
      <c r="H9" s="55" t="str">
        <f>+'2. Victorian water industry'!$H$9</f>
        <v>2015-16</v>
      </c>
      <c r="I9" s="55" t="str">
        <f>+'2. Victorian water industry'!$I$9</f>
        <v>2016-17</v>
      </c>
    </row>
    <row r="10" spans="2:9" x14ac:dyDescent="0.25">
      <c r="B10" s="106"/>
      <c r="D10" s="30" t="s">
        <v>55</v>
      </c>
      <c r="E10" s="91">
        <v>63.772852619752825</v>
      </c>
      <c r="F10" s="96">
        <v>66.1437371413883</v>
      </c>
      <c r="G10" s="96">
        <v>64.316121600641068</v>
      </c>
      <c r="H10" s="96">
        <v>61.838164708259981</v>
      </c>
      <c r="I10" s="96">
        <v>73.555868434432327</v>
      </c>
    </row>
    <row r="11" spans="2:9" x14ac:dyDescent="0.25">
      <c r="B11" s="106"/>
      <c r="D11" s="30" t="s">
        <v>10</v>
      </c>
      <c r="E11" s="90">
        <v>46.246524559777576</v>
      </c>
      <c r="F11" s="100">
        <v>59.024002485221153</v>
      </c>
      <c r="G11" s="100">
        <v>46.811474480457427</v>
      </c>
      <c r="H11" s="100">
        <v>47.223119147562159</v>
      </c>
      <c r="I11" s="100">
        <v>42.554858934169282</v>
      </c>
    </row>
    <row r="12" spans="2:9" x14ac:dyDescent="0.25">
      <c r="B12" s="106"/>
      <c r="D12" s="30" t="s">
        <v>65</v>
      </c>
      <c r="E12" s="90">
        <v>55.177694698437008</v>
      </c>
      <c r="F12" s="100">
        <v>40.733627403389548</v>
      </c>
      <c r="G12" s="100">
        <v>42.225201072386071</v>
      </c>
      <c r="H12" s="100">
        <v>52.383911923998923</v>
      </c>
      <c r="I12" s="100">
        <v>42.384978587899411</v>
      </c>
    </row>
    <row r="13" spans="2:9" x14ac:dyDescent="0.25">
      <c r="B13" s="106"/>
      <c r="D13" s="30" t="s">
        <v>63</v>
      </c>
      <c r="E13" s="90">
        <v>48.600508905852422</v>
      </c>
      <c r="F13" s="100">
        <v>45.91254071867138</v>
      </c>
      <c r="G13" s="100">
        <v>41.194388611450705</v>
      </c>
      <c r="H13" s="100">
        <v>42.051088934914958</v>
      </c>
      <c r="I13" s="100">
        <v>40.509076558800317</v>
      </c>
    </row>
    <row r="14" spans="2:9" x14ac:dyDescent="0.25">
      <c r="B14" s="106"/>
      <c r="D14" s="30" t="s">
        <v>57</v>
      </c>
      <c r="E14" s="90">
        <v>32.53012048192771</v>
      </c>
      <c r="F14" s="100">
        <v>33.460559796437664</v>
      </c>
      <c r="G14" s="100">
        <v>35.352904434728295</v>
      </c>
      <c r="H14" s="100">
        <v>35.454606847804065</v>
      </c>
      <c r="I14" s="100">
        <v>35.74802311725572</v>
      </c>
    </row>
    <row r="15" spans="2:9" x14ac:dyDescent="0.25">
      <c r="B15" s="106"/>
      <c r="D15" s="30" t="s">
        <v>59</v>
      </c>
      <c r="E15" s="90">
        <v>38.738356214649286</v>
      </c>
      <c r="F15" s="100">
        <v>35.258003515550939</v>
      </c>
      <c r="G15" s="100">
        <v>34.557781951063397</v>
      </c>
      <c r="H15" s="100">
        <v>34.472992900321287</v>
      </c>
      <c r="I15" s="100">
        <v>32.112743917128405</v>
      </c>
    </row>
    <row r="16" spans="2:9" x14ac:dyDescent="0.25">
      <c r="B16" s="106"/>
      <c r="D16" s="30" t="s">
        <v>61</v>
      </c>
      <c r="E16" s="90">
        <v>49.028268551236749</v>
      </c>
      <c r="F16" s="100">
        <v>42.133592164475431</v>
      </c>
      <c r="G16" s="100">
        <v>31.697453273581814</v>
      </c>
      <c r="H16" s="100">
        <v>32.373709940249867</v>
      </c>
      <c r="I16" s="100">
        <v>27.861524066950828</v>
      </c>
    </row>
    <row r="17" spans="2:9" x14ac:dyDescent="0.25">
      <c r="B17" s="106"/>
      <c r="D17" s="30" t="s">
        <v>60</v>
      </c>
      <c r="E17" s="90">
        <v>27.194244604316545</v>
      </c>
      <c r="F17" s="100">
        <v>31.759656652360512</v>
      </c>
      <c r="G17" s="100">
        <v>27.698863636363637</v>
      </c>
      <c r="H17" s="100">
        <v>27.234042553191493</v>
      </c>
      <c r="I17" s="100">
        <v>24.929178470254953</v>
      </c>
    </row>
    <row r="18" spans="2:9" x14ac:dyDescent="0.25">
      <c r="B18" s="106"/>
      <c r="D18" s="30" t="s">
        <v>54</v>
      </c>
      <c r="E18" s="90">
        <v>36.397361359141733</v>
      </c>
      <c r="F18" s="100">
        <v>29.723282442748094</v>
      </c>
      <c r="G18" s="100">
        <v>30.166543070935077</v>
      </c>
      <c r="H18" s="100">
        <v>27.339117995821486</v>
      </c>
      <c r="I18" s="100">
        <v>24.866051740154454</v>
      </c>
    </row>
    <row r="19" spans="2:9" x14ac:dyDescent="0.25">
      <c r="B19" s="106"/>
      <c r="D19" s="30" t="s">
        <v>52</v>
      </c>
      <c r="E19" s="90">
        <v>20.031212815192628</v>
      </c>
      <c r="F19" s="100">
        <v>17.946521696062838</v>
      </c>
      <c r="G19" s="100">
        <v>18.422567645365572</v>
      </c>
      <c r="H19" s="100">
        <v>12.849675718061818</v>
      </c>
      <c r="I19" s="100">
        <v>21.779713752333542</v>
      </c>
    </row>
    <row r="20" spans="2:9" x14ac:dyDescent="0.25">
      <c r="B20" s="106"/>
      <c r="D20" s="30" t="s">
        <v>62</v>
      </c>
      <c r="E20" s="90">
        <v>21.552637153145518</v>
      </c>
      <c r="F20" s="100">
        <v>20.491344475562734</v>
      </c>
      <c r="G20" s="100">
        <v>20.530145530145532</v>
      </c>
      <c r="H20" s="100">
        <v>20.754716981132077</v>
      </c>
      <c r="I20" s="100">
        <v>18.271849467690021</v>
      </c>
    </row>
    <row r="21" spans="2:9" x14ac:dyDescent="0.25">
      <c r="B21" s="106"/>
      <c r="D21" s="30" t="s">
        <v>53</v>
      </c>
      <c r="E21" s="90">
        <v>26.145466911211333</v>
      </c>
      <c r="F21" s="100">
        <v>23.630326508024353</v>
      </c>
      <c r="G21" s="100">
        <v>18.856514568444201</v>
      </c>
      <c r="H21" s="100">
        <v>19.115955523908639</v>
      </c>
      <c r="I21" s="100">
        <v>16.194111232279173</v>
      </c>
    </row>
    <row r="22" spans="2:9" x14ac:dyDescent="0.25">
      <c r="B22" s="106"/>
      <c r="D22" s="30" t="s">
        <v>58</v>
      </c>
      <c r="E22" s="90">
        <v>14.606227106227108</v>
      </c>
      <c r="F22" s="100">
        <v>10.165830103564394</v>
      </c>
      <c r="G22" s="100">
        <v>9.6396396396396398</v>
      </c>
      <c r="H22" s="100">
        <v>13.900311080916794</v>
      </c>
      <c r="I22" s="100">
        <v>13.396619793283943</v>
      </c>
    </row>
    <row r="23" spans="2:9" x14ac:dyDescent="0.25">
      <c r="B23" s="106"/>
      <c r="D23" s="30" t="s">
        <v>64</v>
      </c>
      <c r="E23" s="90">
        <v>13.535023226099856</v>
      </c>
      <c r="F23" s="100">
        <v>17.564655172413794</v>
      </c>
      <c r="G23" s="100">
        <v>12.106148423522354</v>
      </c>
      <c r="H23" s="100">
        <v>12.473347547974413</v>
      </c>
      <c r="I23" s="100">
        <v>11.480812161156585</v>
      </c>
    </row>
    <row r="24" spans="2:9" x14ac:dyDescent="0.25">
      <c r="B24" s="106"/>
      <c r="D24" s="30" t="s">
        <v>56</v>
      </c>
      <c r="E24" s="90">
        <v>12.895167961590241</v>
      </c>
      <c r="F24" s="100">
        <v>12.633193412980305</v>
      </c>
      <c r="G24" s="100">
        <v>15.135221253037002</v>
      </c>
      <c r="H24" s="100">
        <v>13.198573127229489</v>
      </c>
      <c r="I24" s="100">
        <v>10.232192050373868</v>
      </c>
    </row>
    <row r="25" spans="2:9" x14ac:dyDescent="0.25">
      <c r="B25" s="106"/>
      <c r="D25" s="30" t="s">
        <v>51</v>
      </c>
      <c r="E25" s="90">
        <v>8.3644112946190727</v>
      </c>
      <c r="F25" s="100">
        <v>9.5647202106789049</v>
      </c>
      <c r="G25" s="100">
        <v>6.8025041718482608</v>
      </c>
      <c r="H25" s="100">
        <v>8.6734693877551017</v>
      </c>
      <c r="I25" s="100">
        <v>8.2233502538071068</v>
      </c>
    </row>
    <row r="26" spans="2:9" x14ac:dyDescent="0.25">
      <c r="B26" s="106"/>
      <c r="C26" s="4"/>
    </row>
    <row r="27" spans="2:9" x14ac:dyDescent="0.25">
      <c r="B27" s="106"/>
    </row>
    <row r="28" spans="2:9" x14ac:dyDescent="0.25">
      <c r="B28" s="106"/>
      <c r="D28" s="125" t="s">
        <v>115</v>
      </c>
      <c r="F28" s="56"/>
      <c r="G28" s="56"/>
      <c r="H28" s="56"/>
      <c r="I28" s="56"/>
    </row>
    <row r="29" spans="2:9" x14ac:dyDescent="0.25">
      <c r="B29" s="106"/>
      <c r="D29" s="32"/>
      <c r="F29" s="56"/>
      <c r="G29" s="56"/>
      <c r="H29" s="56"/>
      <c r="I29" s="56"/>
    </row>
    <row r="30" spans="2:9" x14ac:dyDescent="0.25">
      <c r="B30" s="106"/>
      <c r="D30" s="23" t="s">
        <v>0</v>
      </c>
      <c r="E30" s="55" t="str">
        <f>+'2. Victorian water industry'!$E$9</f>
        <v>2012-13</v>
      </c>
      <c r="F30" s="55" t="str">
        <f>+'2. Victorian water industry'!$F$9</f>
        <v>2013-14</v>
      </c>
      <c r="G30" s="55" t="str">
        <f>+'2. Victorian water industry'!$G$9</f>
        <v>2014-15</v>
      </c>
      <c r="H30" s="55" t="str">
        <f>+'2. Victorian water industry'!$H$9</f>
        <v>2015-16</v>
      </c>
      <c r="I30" s="55" t="str">
        <f>+'2. Victorian water industry'!$I$9</f>
        <v>2016-17</v>
      </c>
    </row>
    <row r="31" spans="2:9" x14ac:dyDescent="0.25">
      <c r="B31" s="106"/>
      <c r="D31" s="30" t="s">
        <v>65</v>
      </c>
      <c r="E31" s="44">
        <v>0.94070790775358137</v>
      </c>
      <c r="F31" s="66">
        <v>0.73941243800076306</v>
      </c>
      <c r="G31" s="66">
        <v>0.7009803921568627</v>
      </c>
      <c r="H31" s="66">
        <v>0.75701227147508143</v>
      </c>
      <c r="I31" s="66">
        <v>0.9174019607843138</v>
      </c>
    </row>
    <row r="32" spans="2:9" x14ac:dyDescent="0.25">
      <c r="B32" s="106"/>
      <c r="D32" s="30" t="s">
        <v>10</v>
      </c>
      <c r="E32" s="76">
        <v>0.26522757160727461</v>
      </c>
      <c r="F32" s="39">
        <v>0.78756989934494326</v>
      </c>
      <c r="G32" s="39">
        <v>0.40760057242804898</v>
      </c>
      <c r="H32" s="39">
        <v>0.42612216493214816</v>
      </c>
      <c r="I32" s="39">
        <v>0.66278996469994955</v>
      </c>
    </row>
    <row r="33" spans="2:9" x14ac:dyDescent="0.25">
      <c r="B33" s="106"/>
      <c r="D33" s="30" t="s">
        <v>55</v>
      </c>
      <c r="E33" s="76">
        <v>0.30888509739290099</v>
      </c>
      <c r="F33" s="39">
        <v>0.35055197935552462</v>
      </c>
      <c r="G33" s="39">
        <v>0.26081018179883764</v>
      </c>
      <c r="H33" s="39">
        <v>0.22723893127676284</v>
      </c>
      <c r="I33" s="39">
        <v>0.28781736119792928</v>
      </c>
    </row>
    <row r="34" spans="2:9" x14ac:dyDescent="0.25">
      <c r="B34" s="106"/>
      <c r="D34" s="30" t="s">
        <v>62</v>
      </c>
      <c r="E34" s="76">
        <v>0.29336169138984514</v>
      </c>
      <c r="F34" s="39">
        <v>0.37943088002810466</v>
      </c>
      <c r="G34" s="39">
        <v>0.31154128973784567</v>
      </c>
      <c r="H34" s="39">
        <v>0.33909039529239671</v>
      </c>
      <c r="I34" s="39">
        <v>0.27133078381592057</v>
      </c>
    </row>
    <row r="35" spans="2:9" x14ac:dyDescent="0.25">
      <c r="B35" s="106"/>
      <c r="D35" s="30" t="s">
        <v>59</v>
      </c>
      <c r="E35" s="76">
        <v>0.36016955099863857</v>
      </c>
      <c r="F35" s="39">
        <v>0.31180631868131869</v>
      </c>
      <c r="G35" s="39">
        <v>0.30456637024842459</v>
      </c>
      <c r="H35" s="39">
        <v>0.31018108811369849</v>
      </c>
      <c r="I35" s="39">
        <v>0.25051534362724126</v>
      </c>
    </row>
    <row r="36" spans="2:9" x14ac:dyDescent="0.25">
      <c r="B36" s="106"/>
      <c r="D36" s="30" t="s">
        <v>57</v>
      </c>
      <c r="E36" s="76">
        <v>0.23958971353212691</v>
      </c>
      <c r="F36" s="39">
        <v>0.2282041736795733</v>
      </c>
      <c r="G36" s="39">
        <v>0.23997985176656833</v>
      </c>
      <c r="H36" s="39">
        <v>0.23392875316666345</v>
      </c>
      <c r="I36" s="39">
        <v>0.23925360680447888</v>
      </c>
    </row>
    <row r="37" spans="2:9" x14ac:dyDescent="0.25">
      <c r="B37" s="106"/>
      <c r="D37" s="30" t="s">
        <v>60</v>
      </c>
      <c r="E37" s="76">
        <v>0.23855070957009927</v>
      </c>
      <c r="F37" s="39">
        <v>0.41242268041237112</v>
      </c>
      <c r="G37" s="39">
        <v>0.38697357030096247</v>
      </c>
      <c r="H37" s="39">
        <v>0.35251399465429423</v>
      </c>
      <c r="I37" s="39">
        <v>0.23134477254588987</v>
      </c>
    </row>
    <row r="38" spans="2:9" x14ac:dyDescent="0.25">
      <c r="B38" s="106"/>
      <c r="D38" s="30" t="s">
        <v>61</v>
      </c>
      <c r="E38" s="76">
        <v>0.21391800533399491</v>
      </c>
      <c r="F38" s="39">
        <v>0.14536079310027317</v>
      </c>
      <c r="G38" s="39">
        <v>0.17567239390443812</v>
      </c>
      <c r="H38" s="39">
        <v>0.24575863313680665</v>
      </c>
      <c r="I38" s="39">
        <v>0.18394969306782452</v>
      </c>
    </row>
    <row r="39" spans="2:9" x14ac:dyDescent="0.25">
      <c r="B39" s="106"/>
      <c r="D39" s="30" t="s">
        <v>54</v>
      </c>
      <c r="E39" s="76">
        <v>0.31684748415609126</v>
      </c>
      <c r="F39" s="39">
        <v>0.20881269610295122</v>
      </c>
      <c r="G39" s="39">
        <v>0.30180779640235056</v>
      </c>
      <c r="H39" s="39">
        <v>0.19403798027381128</v>
      </c>
      <c r="I39" s="39">
        <v>0.17731053335659863</v>
      </c>
    </row>
    <row r="40" spans="2:9" x14ac:dyDescent="0.25">
      <c r="B40" s="106"/>
      <c r="D40" s="30" t="s">
        <v>63</v>
      </c>
      <c r="E40" s="76">
        <v>0.20487176261901524</v>
      </c>
      <c r="F40" s="39">
        <v>0.19353150538834529</v>
      </c>
      <c r="G40" s="39">
        <v>0.17637075591950249</v>
      </c>
      <c r="H40" s="39">
        <v>0.17027115808896334</v>
      </c>
      <c r="I40" s="39">
        <v>0.17422826700488664</v>
      </c>
    </row>
    <row r="41" spans="2:9" x14ac:dyDescent="0.25">
      <c r="B41" s="106"/>
      <c r="D41" s="30" t="s">
        <v>52</v>
      </c>
      <c r="E41" s="76">
        <v>0.11737089201877934</v>
      </c>
      <c r="F41" s="39">
        <v>0.15578336957647304</v>
      </c>
      <c r="G41" s="39">
        <v>0.13250804251333631</v>
      </c>
      <c r="H41" s="39">
        <v>7.3503308052283362E-2</v>
      </c>
      <c r="I41" s="39">
        <v>0.16163745947128677</v>
      </c>
    </row>
    <row r="42" spans="2:9" x14ac:dyDescent="0.25">
      <c r="B42" s="106"/>
      <c r="D42" s="30" t="s">
        <v>64</v>
      </c>
      <c r="E42" s="76">
        <v>0.26372637263726373</v>
      </c>
      <c r="F42" s="39">
        <v>0.27201418125415466</v>
      </c>
      <c r="G42" s="39">
        <v>0.1759895036081347</v>
      </c>
      <c r="H42" s="39">
        <v>0.17269076305220882</v>
      </c>
      <c r="I42" s="39">
        <v>0.12033248081841433</v>
      </c>
    </row>
    <row r="43" spans="2:9" x14ac:dyDescent="0.25">
      <c r="B43" s="106"/>
      <c r="D43" s="30" t="s">
        <v>53</v>
      </c>
      <c r="E43" s="76">
        <v>0.17477624084621643</v>
      </c>
      <c r="F43" s="39">
        <v>0.16621609524662073</v>
      </c>
      <c r="G43" s="39">
        <v>0.13055167412490937</v>
      </c>
      <c r="H43" s="39">
        <v>0.14552030190789014</v>
      </c>
      <c r="I43" s="39">
        <v>0.11601264838525738</v>
      </c>
    </row>
    <row r="44" spans="2:9" x14ac:dyDescent="0.25">
      <c r="B44" s="106"/>
      <c r="D44" s="30" t="s">
        <v>58</v>
      </c>
      <c r="E44" s="76">
        <v>9.643201542912247E-2</v>
      </c>
      <c r="F44" s="39">
        <v>8.4126782616055176E-2</v>
      </c>
      <c r="G44" s="39">
        <v>6.6059320271225935E-2</v>
      </c>
      <c r="H44" s="39">
        <v>9.8008958321953346E-2</v>
      </c>
      <c r="I44" s="39">
        <v>0.11028410393322816</v>
      </c>
    </row>
    <row r="45" spans="2:9" x14ac:dyDescent="0.25">
      <c r="B45" s="106"/>
      <c r="D45" s="30" t="s">
        <v>56</v>
      </c>
      <c r="E45" s="76">
        <v>0.10837738918259454</v>
      </c>
      <c r="F45" s="39">
        <v>8.7362704792293064E-2</v>
      </c>
      <c r="G45" s="39">
        <v>0.12460720328740632</v>
      </c>
      <c r="H45" s="39">
        <v>9.468532720599207E-2</v>
      </c>
      <c r="I45" s="39">
        <v>7.8592255058533941E-2</v>
      </c>
    </row>
    <row r="46" spans="2:9" x14ac:dyDescent="0.25">
      <c r="B46" s="106"/>
      <c r="D46" s="30" t="s">
        <v>51</v>
      </c>
      <c r="E46" s="76">
        <v>5.8170878459687124E-2</v>
      </c>
      <c r="F46" s="39">
        <v>0.14142544277280517</v>
      </c>
      <c r="G46" s="39">
        <v>5.179716523508672E-2</v>
      </c>
      <c r="H46" s="39">
        <v>6.7559930297178925E-2</v>
      </c>
      <c r="I46" s="39">
        <v>5.9252677360520041E-2</v>
      </c>
    </row>
    <row r="47" spans="2:9" x14ac:dyDescent="0.25">
      <c r="B47" s="106"/>
    </row>
    <row r="48" spans="2:9" x14ac:dyDescent="0.25">
      <c r="B48" s="106"/>
      <c r="D48" s="25"/>
    </row>
    <row r="49" spans="2:12" ht="15" customHeight="1" x14ac:dyDescent="0.25">
      <c r="B49" s="130"/>
      <c r="D49" s="125" t="s">
        <v>20</v>
      </c>
      <c r="E49" s="63"/>
      <c r="F49" s="63"/>
      <c r="G49" s="63"/>
      <c r="H49" s="63"/>
      <c r="I49" s="63"/>
      <c r="J49" s="8"/>
      <c r="K49" s="8"/>
      <c r="L49" s="8"/>
    </row>
    <row r="50" spans="2:12" x14ac:dyDescent="0.25">
      <c r="B50" s="130"/>
      <c r="D50" s="32"/>
      <c r="E50" s="63"/>
    </row>
    <row r="51" spans="2:12" x14ac:dyDescent="0.25">
      <c r="B51" s="108"/>
      <c r="D51" s="23" t="s">
        <v>0</v>
      </c>
      <c r="E51" s="55" t="str">
        <f>+'2. Victorian water industry'!$E$9</f>
        <v>2012-13</v>
      </c>
      <c r="F51" s="55" t="str">
        <f>+'2. Victorian water industry'!$F$9</f>
        <v>2013-14</v>
      </c>
      <c r="G51" s="55" t="str">
        <f>+'2. Victorian water industry'!$G$9</f>
        <v>2014-15</v>
      </c>
      <c r="H51" s="55" t="str">
        <f>+'2. Victorian water industry'!$H$9</f>
        <v>2015-16</v>
      </c>
      <c r="I51" s="55" t="str">
        <f>+'2. Victorian water industry'!$I$9</f>
        <v>2016-17</v>
      </c>
    </row>
    <row r="52" spans="2:12" x14ac:dyDescent="0.25">
      <c r="B52" s="106"/>
      <c r="D52" s="30" t="s">
        <v>10</v>
      </c>
      <c r="E52" s="102">
        <v>3.8999999999999998E-3</v>
      </c>
      <c r="F52" s="88">
        <v>5.0500000000000003E-2</v>
      </c>
      <c r="G52" s="88">
        <v>2.6700000000000002E-2</v>
      </c>
      <c r="H52" s="88">
        <v>1.5299999999999999E-2</v>
      </c>
      <c r="I52" s="88">
        <v>0.1298</v>
      </c>
    </row>
    <row r="53" spans="2:12" x14ac:dyDescent="0.25">
      <c r="B53" s="106"/>
      <c r="D53" s="30" t="s">
        <v>52</v>
      </c>
      <c r="E53" s="85">
        <v>1.18E-2</v>
      </c>
      <c r="F53" s="84">
        <v>5.7999999999999996E-3</v>
      </c>
      <c r="G53" s="84">
        <v>1.3599999999999999E-2</v>
      </c>
      <c r="H53" s="84">
        <v>2.5999999999999999E-3</v>
      </c>
      <c r="I53" s="84">
        <v>2.8899999999999999E-2</v>
      </c>
    </row>
    <row r="54" spans="2:12" x14ac:dyDescent="0.25">
      <c r="B54" s="106"/>
      <c r="D54" s="30" t="s">
        <v>57</v>
      </c>
      <c r="E54" s="85">
        <v>4.7999999999999996E-3</v>
      </c>
      <c r="F54" s="84">
        <v>4.8999999999999998E-3</v>
      </c>
      <c r="G54" s="84">
        <v>2.8E-3</v>
      </c>
      <c r="H54" s="84">
        <v>4.5999999999999999E-3</v>
      </c>
      <c r="I54" s="84">
        <v>8.0999999999999996E-3</v>
      </c>
    </row>
    <row r="55" spans="2:12" x14ac:dyDescent="0.25">
      <c r="B55" s="106"/>
      <c r="D55" s="30" t="s">
        <v>54</v>
      </c>
      <c r="E55" s="85">
        <v>7.9000000000000008E-3</v>
      </c>
      <c r="F55" s="84">
        <v>1.29E-2</v>
      </c>
      <c r="G55" s="84">
        <v>8.2000000000000007E-3</v>
      </c>
      <c r="H55" s="84">
        <v>4.1000000000000003E-3</v>
      </c>
      <c r="I55" s="84">
        <v>5.5999999999999999E-3</v>
      </c>
    </row>
    <row r="56" spans="2:12" x14ac:dyDescent="0.25">
      <c r="B56" s="106"/>
      <c r="D56" s="30" t="s">
        <v>61</v>
      </c>
      <c r="E56" s="85">
        <v>8.8000000000000005E-3</v>
      </c>
      <c r="F56" s="84">
        <v>7.7999999999999996E-3</v>
      </c>
      <c r="G56" s="84">
        <v>5.1000000000000004E-3</v>
      </c>
      <c r="H56" s="84">
        <v>8.8999999999999999E-3</v>
      </c>
      <c r="I56" s="84">
        <v>2.8E-3</v>
      </c>
    </row>
    <row r="57" spans="2:12" x14ac:dyDescent="0.25">
      <c r="B57" s="106"/>
      <c r="D57" s="30" t="s">
        <v>59</v>
      </c>
      <c r="E57" s="85">
        <v>7.6E-3</v>
      </c>
      <c r="F57" s="84">
        <v>6.4000000000000003E-3</v>
      </c>
      <c r="G57" s="84">
        <v>4.3E-3</v>
      </c>
      <c r="H57" s="84">
        <v>4.3E-3</v>
      </c>
      <c r="I57" s="84">
        <v>2.3999999999999998E-3</v>
      </c>
    </row>
    <row r="58" spans="2:12" x14ac:dyDescent="0.25">
      <c r="B58" s="106"/>
      <c r="D58" s="30" t="s">
        <v>64</v>
      </c>
      <c r="E58" s="85">
        <v>2.8000000000000001E-2</v>
      </c>
      <c r="F58" s="84">
        <v>9.4999999999999998E-3</v>
      </c>
      <c r="G58" s="84">
        <v>9.7000000000000003E-3</v>
      </c>
      <c r="H58" s="84">
        <v>1.8E-3</v>
      </c>
      <c r="I58" s="84">
        <v>1.5E-3</v>
      </c>
    </row>
    <row r="59" spans="2:12" x14ac:dyDescent="0.25">
      <c r="B59" s="106"/>
      <c r="D59" s="30" t="s">
        <v>63</v>
      </c>
      <c r="E59" s="85">
        <v>1.8E-3</v>
      </c>
      <c r="F59" s="84">
        <v>4.1000000000000003E-3</v>
      </c>
      <c r="G59" s="84">
        <v>1.6000000000000001E-3</v>
      </c>
      <c r="H59" s="84">
        <v>1.8E-3</v>
      </c>
      <c r="I59" s="84">
        <v>1.1000000000000001E-3</v>
      </c>
    </row>
    <row r="60" spans="2:12" x14ac:dyDescent="0.25">
      <c r="B60" s="106"/>
      <c r="D60" s="30" t="s">
        <v>51</v>
      </c>
      <c r="E60" s="85">
        <v>0</v>
      </c>
      <c r="F60" s="84">
        <v>0</v>
      </c>
      <c r="G60" s="84">
        <v>1E-4</v>
      </c>
      <c r="H60" s="84">
        <v>0</v>
      </c>
      <c r="I60" s="84">
        <v>1.1000000000000001E-3</v>
      </c>
    </row>
    <row r="61" spans="2:12" x14ac:dyDescent="0.25">
      <c r="B61" s="106"/>
      <c r="D61" s="30" t="s">
        <v>55</v>
      </c>
      <c r="E61" s="85">
        <v>1.1000000000000001E-3</v>
      </c>
      <c r="F61" s="84">
        <v>8.0000000000000004E-4</v>
      </c>
      <c r="G61" s="84">
        <v>6.9999999999999999E-4</v>
      </c>
      <c r="H61" s="84">
        <v>1.1000000000000001E-3</v>
      </c>
      <c r="I61" s="84">
        <v>1E-3</v>
      </c>
    </row>
    <row r="62" spans="2:12" x14ac:dyDescent="0.25">
      <c r="B62" s="106"/>
      <c r="D62" s="30" t="s">
        <v>56</v>
      </c>
      <c r="E62" s="85">
        <v>2E-3</v>
      </c>
      <c r="F62" s="84">
        <v>1E-4</v>
      </c>
      <c r="G62" s="84">
        <v>2.9999999999999997E-4</v>
      </c>
      <c r="H62" s="84">
        <v>6.9999999999999999E-4</v>
      </c>
      <c r="I62" s="84">
        <v>6.9999999999999999E-4</v>
      </c>
    </row>
    <row r="63" spans="2:12" x14ac:dyDescent="0.25">
      <c r="B63" s="106"/>
      <c r="D63" s="30" t="s">
        <v>58</v>
      </c>
      <c r="E63" s="85">
        <v>2.9999999999999997E-4</v>
      </c>
      <c r="F63" s="84">
        <v>4.0000000000000002E-4</v>
      </c>
      <c r="G63" s="84">
        <v>0</v>
      </c>
      <c r="H63" s="84">
        <v>0</v>
      </c>
      <c r="I63" s="84">
        <v>1E-4</v>
      </c>
    </row>
    <row r="64" spans="2:12" x14ac:dyDescent="0.25">
      <c r="B64" s="106"/>
      <c r="D64" s="30" t="s">
        <v>53</v>
      </c>
      <c r="E64" s="85">
        <v>2E-3</v>
      </c>
      <c r="F64" s="84">
        <v>5.9999999999999995E-4</v>
      </c>
      <c r="G64" s="84">
        <v>1.9E-3</v>
      </c>
      <c r="H64" s="84">
        <v>2.9999999999999997E-4</v>
      </c>
      <c r="I64" s="84">
        <v>0</v>
      </c>
    </row>
    <row r="65" spans="2:10" x14ac:dyDescent="0.25">
      <c r="B65" s="106"/>
      <c r="D65" s="30" t="s">
        <v>60</v>
      </c>
      <c r="E65" s="85">
        <v>5.9999999999999995E-4</v>
      </c>
      <c r="F65" s="84">
        <v>0</v>
      </c>
      <c r="G65" s="84">
        <v>1.2999999999999999E-3</v>
      </c>
      <c r="H65" s="84">
        <v>0</v>
      </c>
      <c r="I65" s="84">
        <v>0</v>
      </c>
    </row>
    <row r="66" spans="2:10" x14ac:dyDescent="0.25">
      <c r="B66" s="106"/>
      <c r="D66" s="30" t="s">
        <v>62</v>
      </c>
      <c r="E66" s="85">
        <v>0</v>
      </c>
      <c r="F66" s="84">
        <v>0</v>
      </c>
      <c r="G66" s="84">
        <v>0</v>
      </c>
      <c r="H66" s="84">
        <v>0</v>
      </c>
      <c r="I66" s="84">
        <v>0</v>
      </c>
    </row>
    <row r="67" spans="2:10" x14ac:dyDescent="0.25">
      <c r="B67" s="106"/>
      <c r="D67" s="30" t="s">
        <v>65</v>
      </c>
      <c r="E67" s="85">
        <v>0</v>
      </c>
      <c r="F67" s="84">
        <v>6.13E-2</v>
      </c>
      <c r="G67" s="84">
        <v>2.3E-3</v>
      </c>
      <c r="H67" s="84">
        <v>0</v>
      </c>
      <c r="I67" s="84">
        <v>0</v>
      </c>
    </row>
    <row r="68" spans="2:10" x14ac:dyDescent="0.25">
      <c r="B68" s="106"/>
    </row>
    <row r="69" spans="2:10" x14ac:dyDescent="0.25">
      <c r="B69" s="106"/>
    </row>
    <row r="70" spans="2:10" x14ac:dyDescent="0.25">
      <c r="B70" s="106"/>
      <c r="D70" s="125" t="s">
        <v>22</v>
      </c>
      <c r="G70" s="63"/>
      <c r="H70" s="63"/>
      <c r="I70" s="63"/>
      <c r="J70" s="8"/>
    </row>
    <row r="71" spans="2:10" x14ac:dyDescent="0.25">
      <c r="B71" s="106"/>
      <c r="D71" s="32"/>
    </row>
    <row r="72" spans="2:10" x14ac:dyDescent="0.25">
      <c r="B72" s="106"/>
      <c r="D72" s="23" t="s">
        <v>0</v>
      </c>
      <c r="E72" s="55" t="str">
        <f>+'2. Victorian water industry'!$E$9</f>
        <v>2012-13</v>
      </c>
      <c r="F72" s="55" t="str">
        <f>+'2. Victorian water industry'!$F$9</f>
        <v>2013-14</v>
      </c>
      <c r="G72" s="55" t="str">
        <f>+'2. Victorian water industry'!$G$9</f>
        <v>2014-15</v>
      </c>
      <c r="H72" s="55" t="str">
        <f>+'2. Victorian water industry'!$H$9</f>
        <v>2015-16</v>
      </c>
      <c r="I72" s="55" t="str">
        <f>+'2. Victorian water industry'!$I$9</f>
        <v>2016-17</v>
      </c>
    </row>
    <row r="73" spans="2:10" x14ac:dyDescent="0.25">
      <c r="B73" s="106"/>
      <c r="D73" s="30" t="s">
        <v>58</v>
      </c>
      <c r="E73" s="91">
        <v>105</v>
      </c>
      <c r="F73" s="96">
        <v>97.142857142857139</v>
      </c>
      <c r="G73" s="96">
        <v>102.41379310344827</v>
      </c>
      <c r="H73" s="96">
        <v>108.78378378378379</v>
      </c>
      <c r="I73" s="96">
        <v>360</v>
      </c>
    </row>
    <row r="74" spans="2:10" x14ac:dyDescent="0.25">
      <c r="B74" s="106"/>
      <c r="D74" s="30" t="s">
        <v>10</v>
      </c>
      <c r="E74" s="90">
        <v>66.618464052287578</v>
      </c>
      <c r="F74" s="100">
        <v>149.84223264256542</v>
      </c>
      <c r="G74" s="100">
        <v>209.60478043357421</v>
      </c>
      <c r="H74" s="100">
        <v>190.26540145985402</v>
      </c>
      <c r="I74" s="100">
        <v>275.82153294993873</v>
      </c>
    </row>
    <row r="75" spans="2:10" x14ac:dyDescent="0.25">
      <c r="B75" s="106"/>
      <c r="D75" s="30" t="s">
        <v>63</v>
      </c>
      <c r="E75" s="90">
        <v>121.56211180124224</v>
      </c>
      <c r="F75" s="100">
        <v>122.561708966718</v>
      </c>
      <c r="G75" s="100">
        <v>117.1668791374321</v>
      </c>
      <c r="H75" s="100">
        <v>128.54751089274126</v>
      </c>
      <c r="I75" s="100">
        <v>176.25961148501003</v>
      </c>
    </row>
    <row r="76" spans="2:10" x14ac:dyDescent="0.25">
      <c r="B76" s="106"/>
      <c r="D76" s="30" t="s">
        <v>60</v>
      </c>
      <c r="E76" s="90">
        <v>229.28041100430892</v>
      </c>
      <c r="F76" s="100">
        <v>176.94003714513133</v>
      </c>
      <c r="G76" s="100">
        <v>160.70496894409939</v>
      </c>
      <c r="H76" s="100">
        <v>195.7299317517062</v>
      </c>
      <c r="I76" s="100">
        <v>170.94564136559495</v>
      </c>
    </row>
    <row r="77" spans="2:10" x14ac:dyDescent="0.25">
      <c r="B77" s="106"/>
      <c r="D77" s="30" t="s">
        <v>62</v>
      </c>
      <c r="E77" s="90">
        <v>173.93978494623656</v>
      </c>
      <c r="F77" s="100">
        <v>150.25215175927838</v>
      </c>
      <c r="G77" s="100">
        <v>159.01457153642883</v>
      </c>
      <c r="H77" s="100">
        <v>163.38820904117478</v>
      </c>
      <c r="I77" s="100">
        <v>165.68291944276197</v>
      </c>
    </row>
    <row r="78" spans="2:10" x14ac:dyDescent="0.25">
      <c r="B78" s="106"/>
      <c r="D78" s="30" t="s">
        <v>65</v>
      </c>
      <c r="E78" s="90">
        <v>185.74716830386379</v>
      </c>
      <c r="F78" s="100">
        <v>167.39214556695237</v>
      </c>
      <c r="G78" s="100">
        <v>148.46044863167339</v>
      </c>
      <c r="H78" s="100">
        <v>147.66903500321126</v>
      </c>
      <c r="I78" s="100">
        <v>163.48685914830494</v>
      </c>
    </row>
    <row r="79" spans="2:10" x14ac:dyDescent="0.25">
      <c r="B79" s="106"/>
      <c r="D79" s="30" t="s">
        <v>57</v>
      </c>
      <c r="E79" s="90">
        <v>149.69424268674618</v>
      </c>
      <c r="F79" s="100">
        <v>175.11552110571535</v>
      </c>
      <c r="G79" s="100">
        <v>143.52938816449347</v>
      </c>
      <c r="H79" s="100">
        <v>153.01865926730204</v>
      </c>
      <c r="I79" s="100">
        <v>148.06407760690416</v>
      </c>
    </row>
    <row r="80" spans="2:10" x14ac:dyDescent="0.25">
      <c r="B80" s="106"/>
      <c r="D80" s="30" t="s">
        <v>54</v>
      </c>
      <c r="E80" s="90">
        <v>156.87791547994766</v>
      </c>
      <c r="F80" s="100">
        <v>170.87792022792021</v>
      </c>
      <c r="G80" s="100">
        <v>191.36251530523</v>
      </c>
      <c r="H80" s="100">
        <v>156.65969615728329</v>
      </c>
      <c r="I80" s="100">
        <v>141.97741159044622</v>
      </c>
    </row>
    <row r="81" spans="2:9" x14ac:dyDescent="0.25">
      <c r="B81" s="106"/>
      <c r="D81" s="30" t="s">
        <v>59</v>
      </c>
      <c r="E81" s="90">
        <v>185.10872569500242</v>
      </c>
      <c r="F81" s="100">
        <v>172.70632204910135</v>
      </c>
      <c r="G81" s="100">
        <v>173.49617853867318</v>
      </c>
      <c r="H81" s="100">
        <v>128.97023975466965</v>
      </c>
      <c r="I81" s="100">
        <v>139.37280821543672</v>
      </c>
    </row>
    <row r="82" spans="2:9" x14ac:dyDescent="0.25">
      <c r="B82" s="106"/>
      <c r="D82" s="30" t="s">
        <v>56</v>
      </c>
      <c r="E82" s="90">
        <v>180.73252688172042</v>
      </c>
      <c r="F82" s="100">
        <v>111.89125295508275</v>
      </c>
      <c r="G82" s="100">
        <v>134.4809348093481</v>
      </c>
      <c r="H82" s="100">
        <v>143.00052029136316</v>
      </c>
      <c r="I82" s="100">
        <v>117.03016241299304</v>
      </c>
    </row>
    <row r="83" spans="2:9" x14ac:dyDescent="0.25">
      <c r="B83" s="106"/>
      <c r="D83" s="30" t="s">
        <v>51</v>
      </c>
      <c r="E83" s="90">
        <v>201.19853785900781</v>
      </c>
      <c r="F83" s="100">
        <v>171.99771689497717</v>
      </c>
      <c r="G83" s="100">
        <v>198.52103994490358</v>
      </c>
      <c r="H83" s="100">
        <v>145.49271137026238</v>
      </c>
      <c r="I83" s="100">
        <v>115.77489177489177</v>
      </c>
    </row>
    <row r="84" spans="2:9" x14ac:dyDescent="0.25">
      <c r="B84" s="106"/>
      <c r="D84" s="30" t="s">
        <v>55</v>
      </c>
      <c r="E84" s="90">
        <v>160.24275985416523</v>
      </c>
      <c r="F84" s="100">
        <v>102.01919933700131</v>
      </c>
      <c r="G84" s="100">
        <v>110.41483880785201</v>
      </c>
      <c r="H84" s="100">
        <v>151.64567940893031</v>
      </c>
      <c r="I84" s="100">
        <v>113.37455919395465</v>
      </c>
    </row>
    <row r="85" spans="2:9" x14ac:dyDescent="0.25">
      <c r="B85" s="106"/>
      <c r="D85" s="30" t="s">
        <v>64</v>
      </c>
      <c r="E85" s="90">
        <v>196.38473479948254</v>
      </c>
      <c r="F85" s="100">
        <v>120.18589454709328</v>
      </c>
      <c r="G85" s="100">
        <v>145.16594911937378</v>
      </c>
      <c r="H85" s="100">
        <v>122.65765391014975</v>
      </c>
      <c r="I85" s="100">
        <v>111.37658227848101</v>
      </c>
    </row>
    <row r="86" spans="2:9" x14ac:dyDescent="0.25">
      <c r="B86" s="106"/>
      <c r="D86" s="30" t="s">
        <v>53</v>
      </c>
      <c r="E86" s="131">
        <v>76.41614906832298</v>
      </c>
      <c r="F86" s="104">
        <v>99.16583416583417</v>
      </c>
      <c r="G86" s="100">
        <v>112.40359534719775</v>
      </c>
      <c r="H86" s="100">
        <v>93.747527084314655</v>
      </c>
      <c r="I86" s="100">
        <v>110.44897959183673</v>
      </c>
    </row>
    <row r="87" spans="2:9" x14ac:dyDescent="0.25">
      <c r="B87" s="106"/>
      <c r="D87" s="30" t="s">
        <v>52</v>
      </c>
      <c r="E87" s="90">
        <v>120.51127733026468</v>
      </c>
      <c r="F87" s="100">
        <v>85.031876332622602</v>
      </c>
      <c r="G87" s="100">
        <v>77.425651105651113</v>
      </c>
      <c r="H87" s="100">
        <v>87.534602076124571</v>
      </c>
      <c r="I87" s="100">
        <v>98.461293128443032</v>
      </c>
    </row>
    <row r="88" spans="2:9" x14ac:dyDescent="0.25">
      <c r="B88" s="106"/>
      <c r="D88" s="30" t="s">
        <v>61</v>
      </c>
      <c r="E88" s="90">
        <v>93.712223725755521</v>
      </c>
      <c r="F88" s="100">
        <v>72.533291058972736</v>
      </c>
      <c r="G88" s="100">
        <v>78.902004454342986</v>
      </c>
      <c r="H88" s="100">
        <v>80.459548706659334</v>
      </c>
      <c r="I88" s="100">
        <v>82.855546357615893</v>
      </c>
    </row>
    <row r="89" spans="2:9" x14ac:dyDescent="0.25">
      <c r="B89" s="106"/>
    </row>
    <row r="90" spans="2:9" x14ac:dyDescent="0.25">
      <c r="B90" s="106"/>
    </row>
    <row r="91" spans="2:9" x14ac:dyDescent="0.25">
      <c r="B91" s="107"/>
      <c r="D91" s="125" t="s">
        <v>21</v>
      </c>
    </row>
    <row r="92" spans="2:9" x14ac:dyDescent="0.25">
      <c r="B92" s="107"/>
      <c r="D92" s="32"/>
    </row>
    <row r="93" spans="2:9" x14ac:dyDescent="0.25">
      <c r="B93" s="107"/>
      <c r="D93" s="23" t="s">
        <v>0</v>
      </c>
      <c r="E93" s="55" t="str">
        <f>+'2. Victorian water industry'!$E$9</f>
        <v>2012-13</v>
      </c>
      <c r="F93" s="55" t="str">
        <f>+'2. Victorian water industry'!$F$9</f>
        <v>2013-14</v>
      </c>
      <c r="G93" s="55" t="str">
        <f>+'2. Victorian water industry'!$G$9</f>
        <v>2014-15</v>
      </c>
      <c r="H93" s="55" t="str">
        <f>+'2. Victorian water industry'!$H$9</f>
        <v>2015-16</v>
      </c>
      <c r="I93" s="55" t="str">
        <f>+'2. Victorian water industry'!$I$9</f>
        <v>2016-17</v>
      </c>
    </row>
    <row r="94" spans="2:9" x14ac:dyDescent="0.25">
      <c r="B94" s="106"/>
      <c r="D94" s="30" t="s">
        <v>62</v>
      </c>
      <c r="E94" s="91">
        <v>129.1770031688547</v>
      </c>
      <c r="F94" s="96">
        <v>76.933173212771976</v>
      </c>
      <c r="G94" s="96">
        <v>95.26804745626383</v>
      </c>
      <c r="H94" s="96">
        <v>92.791147994467494</v>
      </c>
      <c r="I94" s="96">
        <v>214.68495702005731</v>
      </c>
    </row>
    <row r="95" spans="2:9" x14ac:dyDescent="0.25">
      <c r="B95" s="106"/>
      <c r="D95" s="30" t="s">
        <v>63</v>
      </c>
      <c r="E95" s="90">
        <v>120.66092820945946</v>
      </c>
      <c r="F95" s="100">
        <v>115.42044328634015</v>
      </c>
      <c r="G95" s="100">
        <v>112.05962847585197</v>
      </c>
      <c r="H95" s="100">
        <v>119.53529274732101</v>
      </c>
      <c r="I95" s="100">
        <v>175.43368886690845</v>
      </c>
    </row>
    <row r="96" spans="2:9" x14ac:dyDescent="0.25">
      <c r="B96" s="106"/>
      <c r="D96" s="30" t="s">
        <v>52</v>
      </c>
      <c r="E96" s="90">
        <v>87.302319520458695</v>
      </c>
      <c r="F96" s="100">
        <v>101.7147360963514</v>
      </c>
      <c r="G96" s="100">
        <v>104.65691929353902</v>
      </c>
      <c r="H96" s="100">
        <v>107.69694533762058</v>
      </c>
      <c r="I96" s="100">
        <v>156.07526192003422</v>
      </c>
    </row>
    <row r="97" spans="2:9" x14ac:dyDescent="0.25">
      <c r="B97" s="106"/>
      <c r="D97" s="30" t="s">
        <v>58</v>
      </c>
      <c r="E97" s="90">
        <v>113.90383463151588</v>
      </c>
      <c r="F97" s="100">
        <v>170.17294137871755</v>
      </c>
      <c r="G97" s="100">
        <v>114.25456863578411</v>
      </c>
      <c r="H97" s="100">
        <v>118.42549019607843</v>
      </c>
      <c r="I97" s="100">
        <v>131.9634206019085</v>
      </c>
    </row>
    <row r="98" spans="2:9" x14ac:dyDescent="0.25">
      <c r="B98" s="106"/>
      <c r="D98" s="30" t="s">
        <v>55</v>
      </c>
      <c r="E98" s="90">
        <v>108.13946671709532</v>
      </c>
      <c r="F98" s="100">
        <v>99.399138855225132</v>
      </c>
      <c r="G98" s="100">
        <v>103.21583505429352</v>
      </c>
      <c r="H98" s="100">
        <v>122.49733890831482</v>
      </c>
      <c r="I98" s="100">
        <v>118.15114397446847</v>
      </c>
    </row>
    <row r="99" spans="2:9" x14ac:dyDescent="0.25">
      <c r="B99" s="106"/>
      <c r="D99" s="30" t="s">
        <v>10</v>
      </c>
      <c r="E99" s="90">
        <v>64.525339288781993</v>
      </c>
      <c r="F99" s="100">
        <v>74.634120647593704</v>
      </c>
      <c r="G99" s="100">
        <v>84.649745091658531</v>
      </c>
      <c r="H99" s="100">
        <v>105.70724666533944</v>
      </c>
      <c r="I99" s="100">
        <v>112.33678756476684</v>
      </c>
    </row>
    <row r="100" spans="2:9" x14ac:dyDescent="0.25">
      <c r="B100" s="106"/>
      <c r="D100" s="30" t="s">
        <v>65</v>
      </c>
      <c r="E100" s="90">
        <v>123.64001712084463</v>
      </c>
      <c r="F100" s="100">
        <v>92.306865440035466</v>
      </c>
      <c r="G100" s="100">
        <v>103.3732115325316</v>
      </c>
      <c r="H100" s="100">
        <v>80.191023366876976</v>
      </c>
      <c r="I100" s="100">
        <v>109.34648665856342</v>
      </c>
    </row>
    <row r="101" spans="2:9" x14ac:dyDescent="0.25">
      <c r="B101" s="106"/>
      <c r="D101" s="30" t="s">
        <v>56</v>
      </c>
      <c r="E101" s="90">
        <v>142.23362974939369</v>
      </c>
      <c r="F101" s="100">
        <v>103.81221547799697</v>
      </c>
      <c r="G101" s="100">
        <v>68.773638197713524</v>
      </c>
      <c r="H101" s="100">
        <v>109.24615732368898</v>
      </c>
      <c r="I101" s="100">
        <v>107.34056355159133</v>
      </c>
    </row>
    <row r="102" spans="2:9" x14ac:dyDescent="0.25">
      <c r="B102" s="106"/>
      <c r="D102" s="30" t="s">
        <v>59</v>
      </c>
      <c r="E102" s="90">
        <v>107.17771069431384</v>
      </c>
      <c r="F102" s="100">
        <v>93.128382795136616</v>
      </c>
      <c r="G102" s="100">
        <v>88.29868806521462</v>
      </c>
      <c r="H102" s="100">
        <v>99.548957364128952</v>
      </c>
      <c r="I102" s="100">
        <v>101.09159742366882</v>
      </c>
    </row>
    <row r="103" spans="2:9" x14ac:dyDescent="0.25">
      <c r="B103" s="106"/>
      <c r="D103" s="30" t="s">
        <v>53</v>
      </c>
      <c r="E103" s="90">
        <v>128.32075705864102</v>
      </c>
      <c r="F103" s="100">
        <v>100.01783155548479</v>
      </c>
      <c r="G103" s="100">
        <v>112.94674295774648</v>
      </c>
      <c r="H103" s="100">
        <v>107.54189494038027</v>
      </c>
      <c r="I103" s="100">
        <v>98.157817109144545</v>
      </c>
    </row>
    <row r="104" spans="2:9" x14ac:dyDescent="0.25">
      <c r="B104" s="106"/>
      <c r="D104" s="30" t="s">
        <v>51</v>
      </c>
      <c r="E104" s="90">
        <v>110.79184857423796</v>
      </c>
      <c r="F104" s="100">
        <v>100.93346673336669</v>
      </c>
      <c r="G104" s="100">
        <v>91.206099706744865</v>
      </c>
      <c r="H104" s="100">
        <v>104.89647274393037</v>
      </c>
      <c r="I104" s="100">
        <v>93.540540540540547</v>
      </c>
    </row>
    <row r="105" spans="2:9" x14ac:dyDescent="0.25">
      <c r="B105" s="106"/>
      <c r="D105" s="30" t="s">
        <v>64</v>
      </c>
      <c r="E105" s="90">
        <v>70.833082706766916</v>
      </c>
      <c r="F105" s="100">
        <v>75.751176470588234</v>
      </c>
      <c r="G105" s="100">
        <v>63.932607215793055</v>
      </c>
      <c r="H105" s="100">
        <v>71.47711598746082</v>
      </c>
      <c r="I105" s="100">
        <v>91.991019884541373</v>
      </c>
    </row>
    <row r="106" spans="2:9" x14ac:dyDescent="0.25">
      <c r="B106" s="106"/>
      <c r="D106" s="30" t="s">
        <v>60</v>
      </c>
      <c r="E106" s="90">
        <v>117.97773536895674</v>
      </c>
      <c r="F106" s="100">
        <v>138.58317580340264</v>
      </c>
      <c r="G106" s="100">
        <v>160.02937324602433</v>
      </c>
      <c r="H106" s="100">
        <v>95.592895476616405</v>
      </c>
      <c r="I106" s="100">
        <v>91.365206662553973</v>
      </c>
    </row>
    <row r="107" spans="2:9" x14ac:dyDescent="0.25">
      <c r="B107" s="106"/>
      <c r="D107" s="30" t="s">
        <v>54</v>
      </c>
      <c r="E107" s="90">
        <v>86.425884811283794</v>
      </c>
      <c r="F107" s="100">
        <v>74.435168738898753</v>
      </c>
      <c r="G107" s="100">
        <v>88.893371428571427</v>
      </c>
      <c r="H107" s="100">
        <v>76.234510941207489</v>
      </c>
      <c r="I107" s="100">
        <v>87.374797585750031</v>
      </c>
    </row>
    <row r="108" spans="2:9" x14ac:dyDescent="0.25">
      <c r="B108" s="106"/>
      <c r="D108" s="30" t="s">
        <v>57</v>
      </c>
      <c r="E108" s="90">
        <v>88.999580505490883</v>
      </c>
      <c r="F108" s="100">
        <v>91.018514069382263</v>
      </c>
      <c r="G108" s="100">
        <v>89.340474406991262</v>
      </c>
      <c r="H108" s="100">
        <v>81.268846747094145</v>
      </c>
      <c r="I108" s="100">
        <v>83.12229760535682</v>
      </c>
    </row>
    <row r="109" spans="2:9" x14ac:dyDescent="0.25">
      <c r="B109" s="106"/>
      <c r="D109" s="30" t="s">
        <v>61</v>
      </c>
      <c r="E109" s="90">
        <v>50.531510361033966</v>
      </c>
      <c r="F109" s="100">
        <v>43.075023741690408</v>
      </c>
      <c r="G109" s="100">
        <v>56.741671372106154</v>
      </c>
      <c r="H109" s="100">
        <v>54.130511463844798</v>
      </c>
      <c r="I109" s="100">
        <v>57.17735444056882</v>
      </c>
    </row>
    <row r="110" spans="2:9" x14ac:dyDescent="0.25">
      <c r="B110" s="106"/>
    </row>
    <row r="111" spans="2:9" x14ac:dyDescent="0.25">
      <c r="B111" s="106"/>
    </row>
    <row r="112" spans="2:9" x14ac:dyDescent="0.25">
      <c r="B112" s="106"/>
      <c r="D112" s="125" t="s">
        <v>75</v>
      </c>
    </row>
    <row r="113" spans="2:9" x14ac:dyDescent="0.25">
      <c r="B113" s="106"/>
      <c r="D113" s="32"/>
    </row>
    <row r="114" spans="2:9" x14ac:dyDescent="0.25">
      <c r="B114" s="106"/>
      <c r="D114" s="23" t="s">
        <v>0</v>
      </c>
      <c r="E114" s="55" t="str">
        <f>+'2. Victorian water industry'!$E$9</f>
        <v>2012-13</v>
      </c>
      <c r="F114" s="55" t="str">
        <f>+'2. Victorian water industry'!$F$9</f>
        <v>2013-14</v>
      </c>
      <c r="G114" s="55" t="str">
        <f>+'2. Victorian water industry'!$G$9</f>
        <v>2014-15</v>
      </c>
      <c r="H114" s="55" t="str">
        <f>+'2. Victorian water industry'!$H$9</f>
        <v>2015-16</v>
      </c>
      <c r="I114" s="55" t="str">
        <f>+'2. Victorian water industry'!$I$9</f>
        <v>2016-17</v>
      </c>
    </row>
    <row r="115" spans="2:9" x14ac:dyDescent="0.25">
      <c r="B115" s="106"/>
      <c r="D115" s="30" t="s">
        <v>65</v>
      </c>
      <c r="E115" s="91">
        <v>146.7702518147363</v>
      </c>
      <c r="F115" s="96">
        <v>102.23363665267708</v>
      </c>
      <c r="G115" s="96">
        <v>91.656530854766146</v>
      </c>
      <c r="H115" s="96">
        <v>87.017450538442233</v>
      </c>
      <c r="I115" s="96">
        <v>130.87811580882357</v>
      </c>
    </row>
    <row r="116" spans="2:9" x14ac:dyDescent="0.25">
      <c r="B116" s="106"/>
      <c r="D116" s="30" t="s">
        <v>10</v>
      </c>
      <c r="E116" s="90">
        <v>17.278249991981269</v>
      </c>
      <c r="F116" s="100">
        <v>74.66713532513181</v>
      </c>
      <c r="G116" s="100">
        <v>48.800890443631744</v>
      </c>
      <c r="H116" s="100">
        <v>54.20535855502483</v>
      </c>
      <c r="I116" s="100">
        <v>129.11034417549169</v>
      </c>
    </row>
    <row r="117" spans="2:9" x14ac:dyDescent="0.25">
      <c r="B117" s="106"/>
      <c r="D117" s="30" t="s">
        <v>62</v>
      </c>
      <c r="E117" s="90">
        <v>43.898271480326599</v>
      </c>
      <c r="F117" s="100">
        <v>47.89469523976814</v>
      </c>
      <c r="G117" s="100">
        <v>44.118473929921166</v>
      </c>
      <c r="H117" s="100">
        <v>47.767229628644571</v>
      </c>
      <c r="I117" s="100">
        <v>50.45081466722371</v>
      </c>
    </row>
    <row r="118" spans="2:9" x14ac:dyDescent="0.25">
      <c r="B118" s="106"/>
      <c r="D118" s="30" t="s">
        <v>55</v>
      </c>
      <c r="E118" s="90">
        <v>36.544401982147399</v>
      </c>
      <c r="F118" s="100">
        <v>35.153236140849998</v>
      </c>
      <c r="G118" s="100">
        <v>27.360155865572594</v>
      </c>
      <c r="H118" s="100">
        <v>28.784710833974707</v>
      </c>
      <c r="I118" s="100">
        <v>33.715657633890643</v>
      </c>
    </row>
    <row r="119" spans="2:9" x14ac:dyDescent="0.25">
      <c r="B119" s="106"/>
      <c r="D119" s="30" t="s">
        <v>60</v>
      </c>
      <c r="E119" s="90">
        <v>45.599625721266314</v>
      </c>
      <c r="F119" s="100">
        <v>64.606752577319583</v>
      </c>
      <c r="G119" s="100">
        <v>62.0046850333554</v>
      </c>
      <c r="H119" s="100">
        <v>49.23677442130213</v>
      </c>
      <c r="I119" s="100">
        <v>33.112829209896248</v>
      </c>
    </row>
    <row r="120" spans="2:9" x14ac:dyDescent="0.25">
      <c r="B120" s="106"/>
      <c r="D120" s="30" t="s">
        <v>63</v>
      </c>
      <c r="E120" s="90">
        <v>24.767691393424737</v>
      </c>
      <c r="F120" s="100">
        <v>22.866482656844873</v>
      </c>
      <c r="G120" s="100">
        <v>20.07508229846653</v>
      </c>
      <c r="H120" s="100">
        <v>20.806382547474215</v>
      </c>
      <c r="I120" s="100">
        <v>30.608007178179413</v>
      </c>
    </row>
    <row r="121" spans="2:9" x14ac:dyDescent="0.25">
      <c r="B121" s="106"/>
      <c r="D121" s="30" t="s">
        <v>59</v>
      </c>
      <c r="E121" s="90">
        <v>55.619169929961963</v>
      </c>
      <c r="F121" s="100">
        <v>45.489773351648353</v>
      </c>
      <c r="G121" s="100">
        <v>43.815159161752604</v>
      </c>
      <c r="H121" s="100">
        <v>36.453981693061593</v>
      </c>
      <c r="I121" s="100">
        <v>29.867890526752493</v>
      </c>
    </row>
    <row r="122" spans="2:9" x14ac:dyDescent="0.25">
      <c r="B122" s="106"/>
      <c r="D122" s="30" t="s">
        <v>57</v>
      </c>
      <c r="E122" s="90">
        <v>23.992721811121694</v>
      </c>
      <c r="F122" s="100">
        <v>23.359442666164565</v>
      </c>
      <c r="G122" s="100">
        <v>23.726752988019705</v>
      </c>
      <c r="H122" s="100">
        <v>21.464961092330416</v>
      </c>
      <c r="I122" s="100">
        <v>22.581155792420329</v>
      </c>
    </row>
    <row r="123" spans="2:9" x14ac:dyDescent="0.25">
      <c r="B123" s="106"/>
      <c r="D123" s="30" t="s">
        <v>52</v>
      </c>
      <c r="E123" s="90">
        <v>11.461874986841828</v>
      </c>
      <c r="F123" s="100">
        <v>15.197291084187636</v>
      </c>
      <c r="G123" s="100">
        <v>12.739577309931995</v>
      </c>
      <c r="H123" s="100">
        <v>7.4459415846377279</v>
      </c>
      <c r="I123" s="100">
        <v>21.274978616752531</v>
      </c>
    </row>
    <row r="124" spans="2:9" x14ac:dyDescent="0.25">
      <c r="B124" s="106"/>
      <c r="D124" s="30" t="s">
        <v>54</v>
      </c>
      <c r="E124" s="90">
        <v>41.428391670630845</v>
      </c>
      <c r="F124" s="100">
        <v>25.805208191229745</v>
      </c>
      <c r="G124" s="100">
        <v>44.347922305127327</v>
      </c>
      <c r="H124" s="100">
        <v>21.416546444869716</v>
      </c>
      <c r="I124" s="100">
        <v>19.780681091141744</v>
      </c>
    </row>
    <row r="125" spans="2:9" x14ac:dyDescent="0.25">
      <c r="B125" s="106"/>
      <c r="D125" s="30" t="s">
        <v>58</v>
      </c>
      <c r="E125" s="90">
        <v>10.980900703809786</v>
      </c>
      <c r="F125" s="100">
        <v>14.164670700915464</v>
      </c>
      <c r="G125" s="100">
        <v>7.5380562142074679</v>
      </c>
      <c r="H125" s="100">
        <v>11.601887256240781</v>
      </c>
      <c r="I125" s="100">
        <v>14.568841605652414</v>
      </c>
    </row>
    <row r="126" spans="2:9" x14ac:dyDescent="0.25">
      <c r="B126" s="106"/>
      <c r="D126" s="30" t="s">
        <v>61</v>
      </c>
      <c r="E126" s="90">
        <v>13.778391118278236</v>
      </c>
      <c r="F126" s="100">
        <v>7.6872717227832172</v>
      </c>
      <c r="G126" s="100">
        <v>11.478173759941715</v>
      </c>
      <c r="H126" s="100">
        <v>16.181145469859221</v>
      </c>
      <c r="I126" s="100">
        <v>12.375475370564455</v>
      </c>
    </row>
    <row r="127" spans="2:9" x14ac:dyDescent="0.25">
      <c r="B127" s="106"/>
      <c r="D127" s="30" t="s">
        <v>64</v>
      </c>
      <c r="E127" s="90">
        <v>40.51930693069307</v>
      </c>
      <c r="F127" s="100">
        <v>29.344648792377576</v>
      </c>
      <c r="G127" s="100">
        <v>20.328712005248196</v>
      </c>
      <c r="H127" s="100">
        <v>17.656648097767413</v>
      </c>
      <c r="I127" s="100">
        <v>12.113981244671782</v>
      </c>
    </row>
    <row r="128" spans="2:9" x14ac:dyDescent="0.25">
      <c r="B128" s="106"/>
      <c r="D128" s="30" t="s">
        <v>53</v>
      </c>
      <c r="E128" s="90">
        <v>19.405399150167256</v>
      </c>
      <c r="F128" s="100">
        <v>16.578766448840749</v>
      </c>
      <c r="G128" s="100">
        <v>14.718131489113325</v>
      </c>
      <c r="H128" s="100">
        <v>15.137867775525894</v>
      </c>
      <c r="I128" s="100">
        <v>11.9495101342595</v>
      </c>
    </row>
    <row r="129" spans="2:9" x14ac:dyDescent="0.25">
      <c r="B129" s="106"/>
      <c r="D129" s="30" t="s">
        <v>56</v>
      </c>
      <c r="E129" s="90">
        <v>15.862921137422967</v>
      </c>
      <c r="F129" s="100">
        <v>9.121740197582378</v>
      </c>
      <c r="G129" s="100">
        <v>9.3767373700749328</v>
      </c>
      <c r="H129" s="100">
        <v>11.311987108710571</v>
      </c>
      <c r="I129" s="100">
        <v>8.4973260465048135</v>
      </c>
    </row>
    <row r="130" spans="2:9" x14ac:dyDescent="0.25">
      <c r="B130" s="106"/>
      <c r="D130" s="30" t="s">
        <v>51</v>
      </c>
      <c r="E130" s="90">
        <v>7.2782108303249098</v>
      </c>
      <c r="F130" s="100">
        <v>20.943177490001904</v>
      </c>
      <c r="G130" s="100">
        <v>5.9532567457782193</v>
      </c>
      <c r="H130" s="100">
        <v>7.7425940752602074</v>
      </c>
      <c r="I130" s="100">
        <v>5.7827245943038861</v>
      </c>
    </row>
    <row r="131" spans="2:9" x14ac:dyDescent="0.25">
      <c r="B131" s="106"/>
      <c r="D131" s="32"/>
    </row>
    <row r="132" spans="2:9" x14ac:dyDescent="0.25">
      <c r="B132" s="106"/>
      <c r="D132" s="32"/>
    </row>
    <row r="133" spans="2:9" ht="15" customHeight="1" x14ac:dyDescent="0.25">
      <c r="B133" s="130"/>
      <c r="D133" s="125" t="s">
        <v>23</v>
      </c>
      <c r="E133" s="62"/>
      <c r="F133" s="62"/>
    </row>
    <row r="134" spans="2:9" ht="15" customHeight="1" x14ac:dyDescent="0.25">
      <c r="B134" s="130"/>
      <c r="D134" s="31"/>
      <c r="E134" s="62"/>
      <c r="F134" s="62"/>
    </row>
    <row r="135" spans="2:9" x14ac:dyDescent="0.25">
      <c r="B135" s="108"/>
      <c r="D135" s="23" t="s">
        <v>0</v>
      </c>
      <c r="E135" s="55" t="str">
        <f>+'2. Victorian water industry'!$E$9</f>
        <v>2012-13</v>
      </c>
      <c r="F135" s="55" t="str">
        <f>+'2. Victorian water industry'!$F$9</f>
        <v>2013-14</v>
      </c>
      <c r="G135" s="55" t="str">
        <f>+'2. Victorian water industry'!$G$9</f>
        <v>2014-15</v>
      </c>
      <c r="H135" s="55" t="str">
        <f>+'2. Victorian water industry'!$H$9</f>
        <v>2015-16</v>
      </c>
      <c r="I135" s="55" t="str">
        <f>+'2. Victorian water industry'!$I$9</f>
        <v>2016-17</v>
      </c>
    </row>
    <row r="136" spans="2:9" x14ac:dyDescent="0.25">
      <c r="B136" s="106"/>
      <c r="D136" s="30" t="s">
        <v>10</v>
      </c>
      <c r="E136" s="91">
        <v>51.251158480074146</v>
      </c>
      <c r="F136" s="96">
        <v>60.303160433817283</v>
      </c>
      <c r="G136" s="96">
        <v>55.396277758880409</v>
      </c>
      <c r="H136" s="96">
        <v>55.537617048756857</v>
      </c>
      <c r="I136" s="96">
        <v>55.407523510971792</v>
      </c>
    </row>
    <row r="137" spans="2:9" x14ac:dyDescent="0.25">
      <c r="B137" s="106"/>
      <c r="D137" s="30" t="s">
        <v>55</v>
      </c>
      <c r="E137" s="90">
        <v>52.272495148605856</v>
      </c>
      <c r="F137" s="100">
        <v>50.548954562612394</v>
      </c>
      <c r="G137" s="100">
        <v>46.246306405569186</v>
      </c>
      <c r="H137" s="100">
        <v>48.454095416228704</v>
      </c>
      <c r="I137" s="100">
        <v>47.371817435175409</v>
      </c>
    </row>
    <row r="138" spans="2:9" x14ac:dyDescent="0.25">
      <c r="B138" s="106"/>
      <c r="D138" s="30" t="s">
        <v>63</v>
      </c>
      <c r="E138" s="90">
        <v>52.205258693808311</v>
      </c>
      <c r="F138" s="100">
        <v>39.928528986637112</v>
      </c>
      <c r="G138" s="100">
        <v>37.070805445616358</v>
      </c>
      <c r="H138" s="100">
        <v>40.147958284995838</v>
      </c>
      <c r="I138" s="100">
        <v>42.166535122336228</v>
      </c>
    </row>
    <row r="139" spans="2:9" x14ac:dyDescent="0.25">
      <c r="B139" s="106"/>
      <c r="D139" s="30" t="s">
        <v>57</v>
      </c>
      <c r="E139" s="90">
        <v>31.336058519793458</v>
      </c>
      <c r="F139" s="100">
        <v>30.778201865988127</v>
      </c>
      <c r="G139" s="100">
        <v>32.240266500104106</v>
      </c>
      <c r="H139" s="100">
        <v>33.469558152717774</v>
      </c>
      <c r="I139" s="100">
        <v>32.666123904394865</v>
      </c>
    </row>
    <row r="140" spans="2:9" x14ac:dyDescent="0.25">
      <c r="B140" s="106"/>
      <c r="D140" s="30" t="s">
        <v>59</v>
      </c>
      <c r="E140" s="90">
        <v>43.560993253550137</v>
      </c>
      <c r="F140" s="100">
        <v>31.030117919572803</v>
      </c>
      <c r="G140" s="100">
        <v>29.050368029214102</v>
      </c>
      <c r="H140" s="100">
        <v>33.47200656256409</v>
      </c>
      <c r="I140" s="100">
        <v>30.980486629727778</v>
      </c>
    </row>
    <row r="141" spans="2:9" x14ac:dyDescent="0.25">
      <c r="B141" s="106"/>
      <c r="D141" s="30" t="s">
        <v>60</v>
      </c>
      <c r="E141" s="90">
        <v>41.726618705035975</v>
      </c>
      <c r="F141" s="100">
        <v>47.782546494992843</v>
      </c>
      <c r="G141" s="100">
        <v>39.914772727272727</v>
      </c>
      <c r="H141" s="100">
        <v>40.851063829787229</v>
      </c>
      <c r="I141" s="100">
        <v>29.461756373937675</v>
      </c>
    </row>
    <row r="142" spans="2:9" x14ac:dyDescent="0.25">
      <c r="B142" s="106"/>
      <c r="D142" s="30" t="s">
        <v>58</v>
      </c>
      <c r="E142" s="90">
        <v>26.694139194139193</v>
      </c>
      <c r="F142" s="100">
        <v>28.591397166274856</v>
      </c>
      <c r="G142" s="100">
        <v>26.126126126126124</v>
      </c>
      <c r="H142" s="100">
        <v>29.05209711445632</v>
      </c>
      <c r="I142" s="100">
        <v>28.789424655103581</v>
      </c>
    </row>
    <row r="143" spans="2:9" x14ac:dyDescent="0.25">
      <c r="B143" s="106"/>
      <c r="D143" s="30" t="s">
        <v>61</v>
      </c>
      <c r="E143" s="90">
        <v>45.053003533568905</v>
      </c>
      <c r="F143" s="100">
        <v>30.000882378893497</v>
      </c>
      <c r="G143" s="100">
        <v>35.413706416001752</v>
      </c>
      <c r="H143" s="100">
        <v>32.047800108636608</v>
      </c>
      <c r="I143" s="100">
        <v>28.589250441833869</v>
      </c>
    </row>
    <row r="144" spans="2:9" x14ac:dyDescent="0.25">
      <c r="B144" s="106"/>
      <c r="D144" s="30" t="s">
        <v>54</v>
      </c>
      <c r="E144" s="90">
        <v>33.568053954412669</v>
      </c>
      <c r="F144" s="100">
        <v>25.238549618320612</v>
      </c>
      <c r="G144" s="100">
        <v>25.083361797564919</v>
      </c>
      <c r="H144" s="100">
        <v>24.515801163206532</v>
      </c>
      <c r="I144" s="100">
        <v>22.942451511199106</v>
      </c>
    </row>
    <row r="145" spans="2:9" x14ac:dyDescent="0.25">
      <c r="B145" s="106"/>
      <c r="D145" s="30" t="s">
        <v>56</v>
      </c>
      <c r="E145" s="90">
        <v>23.397836207036381</v>
      </c>
      <c r="F145" s="100">
        <v>22.804326767839846</v>
      </c>
      <c r="G145" s="100">
        <v>20.671525869279485</v>
      </c>
      <c r="H145" s="100">
        <v>18.787158145065401</v>
      </c>
      <c r="I145" s="100">
        <v>18.221172766627312</v>
      </c>
    </row>
    <row r="146" spans="2:9" x14ac:dyDescent="0.25">
      <c r="B146" s="106"/>
      <c r="D146" s="30" t="s">
        <v>65</v>
      </c>
      <c r="E146" s="90">
        <v>28.151885050222962</v>
      </c>
      <c r="F146" s="100">
        <v>16.673350077035099</v>
      </c>
      <c r="G146" s="100">
        <v>13.628239499553175</v>
      </c>
      <c r="H146" s="100">
        <v>21.974607120660568</v>
      </c>
      <c r="I146" s="100">
        <v>16.470846601515319</v>
      </c>
    </row>
    <row r="147" spans="2:9" x14ac:dyDescent="0.25">
      <c r="B147" s="106"/>
      <c r="D147" s="30" t="s">
        <v>52</v>
      </c>
      <c r="E147" s="90">
        <v>21.286900782712166</v>
      </c>
      <c r="F147" s="100">
        <v>13.285087489293268</v>
      </c>
      <c r="G147" s="100">
        <v>12.492803684513529</v>
      </c>
      <c r="H147" s="100">
        <v>8.7127069502955727</v>
      </c>
      <c r="I147" s="100">
        <v>13.067828251400124</v>
      </c>
    </row>
    <row r="148" spans="2:9" x14ac:dyDescent="0.25">
      <c r="B148" s="106"/>
      <c r="D148" s="30" t="s">
        <v>53</v>
      </c>
      <c r="E148" s="90">
        <v>29.378808234985872</v>
      </c>
      <c r="F148" s="100">
        <v>27.504150525733262</v>
      </c>
      <c r="G148" s="100">
        <v>22.649807586586039</v>
      </c>
      <c r="H148" s="100">
        <v>19.937558196855999</v>
      </c>
      <c r="I148" s="100">
        <v>12.92257360959651</v>
      </c>
    </row>
    <row r="149" spans="2:9" x14ac:dyDescent="0.25">
      <c r="B149" s="106"/>
      <c r="D149" s="30" t="s">
        <v>64</v>
      </c>
      <c r="E149" s="90">
        <v>7.9044535640423161</v>
      </c>
      <c r="F149" s="100">
        <v>7.5431034482758621</v>
      </c>
      <c r="G149" s="100">
        <v>17.24858315209822</v>
      </c>
      <c r="H149" s="100">
        <v>12.899786780383796</v>
      </c>
      <c r="I149" s="100">
        <v>12.75645795684065</v>
      </c>
    </row>
    <row r="150" spans="2:9" x14ac:dyDescent="0.25">
      <c r="B150" s="106"/>
      <c r="D150" s="30" t="s">
        <v>62</v>
      </c>
      <c r="E150" s="90">
        <v>18.798983266257149</v>
      </c>
      <c r="F150" s="100">
        <v>13.336409468656033</v>
      </c>
      <c r="G150" s="100">
        <v>12.214137214137216</v>
      </c>
      <c r="H150" s="100">
        <v>13.258541560428352</v>
      </c>
      <c r="I150" s="100">
        <v>12.28026739291904</v>
      </c>
    </row>
    <row r="151" spans="2:9" x14ac:dyDescent="0.25">
      <c r="B151" s="106"/>
      <c r="D151" s="30" t="s">
        <v>51</v>
      </c>
      <c r="E151" s="90">
        <v>12.67980820458178</v>
      </c>
      <c r="F151" s="100">
        <v>10.521192231746793</v>
      </c>
      <c r="G151" s="100">
        <v>9.725455183189311</v>
      </c>
      <c r="H151" s="100">
        <v>11.122448979591837</v>
      </c>
      <c r="I151" s="100">
        <v>9.2893401015228427</v>
      </c>
    </row>
    <row r="152" spans="2:9" x14ac:dyDescent="0.25">
      <c r="B152" s="106"/>
    </row>
    <row r="153" spans="2:9" x14ac:dyDescent="0.25">
      <c r="B153" s="106"/>
    </row>
    <row r="154" spans="2:9" ht="15" customHeight="1" x14ac:dyDescent="0.25">
      <c r="B154" s="130"/>
      <c r="D154" s="125" t="s">
        <v>24</v>
      </c>
      <c r="E154" s="62"/>
      <c r="F154" s="62"/>
      <c r="G154" s="62"/>
    </row>
    <row r="155" spans="2:9" x14ac:dyDescent="0.25">
      <c r="B155" s="130"/>
      <c r="D155" s="31"/>
      <c r="E155" s="62"/>
      <c r="F155" s="62"/>
      <c r="G155" s="62"/>
    </row>
    <row r="156" spans="2:9" x14ac:dyDescent="0.25">
      <c r="B156" s="108"/>
      <c r="D156" s="23"/>
      <c r="E156" s="55" t="str">
        <f>+'2. Victorian water industry'!$E$9</f>
        <v>2012-13</v>
      </c>
      <c r="F156" s="55" t="str">
        <f>+'2. Victorian water industry'!$F$9</f>
        <v>2013-14</v>
      </c>
      <c r="G156" s="55" t="str">
        <f>+'2. Victorian water industry'!$G$9</f>
        <v>2014-15</v>
      </c>
      <c r="H156" s="55" t="str">
        <f>+'2. Victorian water industry'!$H$9</f>
        <v>2015-16</v>
      </c>
      <c r="I156" s="55" t="str">
        <f>+'2. Victorian water industry'!$I$9</f>
        <v>2016-17</v>
      </c>
    </row>
    <row r="157" spans="2:9" x14ac:dyDescent="0.25">
      <c r="B157" s="106"/>
      <c r="D157" s="30" t="s">
        <v>55</v>
      </c>
      <c r="E157" s="91">
        <v>33.838292682926834</v>
      </c>
      <c r="F157" s="96">
        <v>31.895897435897439</v>
      </c>
      <c r="G157" s="96">
        <v>41.708955223880594</v>
      </c>
      <c r="H157" s="96">
        <v>63.937238493723846</v>
      </c>
      <c r="I157" s="96">
        <v>46.914473684210527</v>
      </c>
    </row>
    <row r="158" spans="2:9" x14ac:dyDescent="0.25">
      <c r="B158" s="106"/>
      <c r="D158" s="30" t="s">
        <v>56</v>
      </c>
      <c r="E158" s="90">
        <v>53.727272727272727</v>
      </c>
      <c r="F158" s="100">
        <v>37.541666666666664</v>
      </c>
      <c r="G158" s="100">
        <v>31.277777777777779</v>
      </c>
      <c r="H158" s="100">
        <v>38.666666666666664</v>
      </c>
      <c r="I158" s="100">
        <v>37.368421052631582</v>
      </c>
    </row>
    <row r="159" spans="2:9" x14ac:dyDescent="0.25">
      <c r="B159" s="106"/>
      <c r="D159" s="30" t="s">
        <v>57</v>
      </c>
      <c r="E159" s="90">
        <v>32.932614555256066</v>
      </c>
      <c r="F159" s="100">
        <v>35.415716096324459</v>
      </c>
      <c r="G159" s="100">
        <v>31.481553398058253</v>
      </c>
      <c r="H159" s="100">
        <v>32.77801724137931</v>
      </c>
      <c r="I159" s="100">
        <v>32.044444444444444</v>
      </c>
    </row>
    <row r="160" spans="2:9" x14ac:dyDescent="0.25">
      <c r="B160" s="106"/>
      <c r="D160" s="30" t="s">
        <v>63</v>
      </c>
      <c r="E160" s="90">
        <v>21.211715976331359</v>
      </c>
      <c r="F160" s="100">
        <v>21.111297935103245</v>
      </c>
      <c r="G160" s="100">
        <v>24.358961424332342</v>
      </c>
      <c r="H160" s="100">
        <v>22.234154727793694</v>
      </c>
      <c r="I160" s="100">
        <v>31.793379888268159</v>
      </c>
    </row>
    <row r="161" spans="2:11" x14ac:dyDescent="0.25">
      <c r="B161" s="106"/>
      <c r="D161" s="30" t="s">
        <v>54</v>
      </c>
      <c r="E161" s="90">
        <v>25.314720812182742</v>
      </c>
      <c r="F161" s="100">
        <v>33.823529411764703</v>
      </c>
      <c r="G161" s="100">
        <v>29.336734693877553</v>
      </c>
      <c r="H161" s="100">
        <v>26.481481481481481</v>
      </c>
      <c r="I161" s="100">
        <v>27.145833333333332</v>
      </c>
    </row>
    <row r="162" spans="2:11" x14ac:dyDescent="0.25">
      <c r="B162" s="106"/>
      <c r="D162" s="30" t="s">
        <v>59</v>
      </c>
      <c r="E162" s="90">
        <v>25.75531914893617</v>
      </c>
      <c r="F162" s="100">
        <v>26.171875</v>
      </c>
      <c r="G162" s="100">
        <v>23.16</v>
      </c>
      <c r="H162" s="100">
        <v>24.636363636363637</v>
      </c>
      <c r="I162" s="100">
        <v>27.057971014492754</v>
      </c>
    </row>
    <row r="163" spans="2:11" x14ac:dyDescent="0.25">
      <c r="B163" s="106"/>
      <c r="D163" s="30" t="s">
        <v>58</v>
      </c>
      <c r="E163" s="90">
        <v>29.485148514851485</v>
      </c>
      <c r="F163" s="100">
        <v>36.870370370370374</v>
      </c>
      <c r="G163" s="100">
        <v>27.260416666666668</v>
      </c>
      <c r="H163" s="100">
        <v>27.48076923076923</v>
      </c>
      <c r="I163" s="100">
        <v>23.826086956521738</v>
      </c>
    </row>
    <row r="164" spans="2:11" x14ac:dyDescent="0.25">
      <c r="B164" s="106"/>
      <c r="D164" s="30" t="s">
        <v>60</v>
      </c>
      <c r="E164" s="90">
        <v>15.402877697841726</v>
      </c>
      <c r="F164" s="100">
        <v>16.983739837398375</v>
      </c>
      <c r="G164" s="100">
        <v>20.885057471264368</v>
      </c>
      <c r="H164" s="100">
        <v>24.381679389312978</v>
      </c>
      <c r="I164" s="100">
        <v>22.858823529411765</v>
      </c>
    </row>
    <row r="165" spans="2:11" x14ac:dyDescent="0.25">
      <c r="B165" s="106"/>
      <c r="D165" s="30" t="s">
        <v>62</v>
      </c>
      <c r="E165" s="90">
        <v>17</v>
      </c>
      <c r="F165" s="100">
        <v>0</v>
      </c>
      <c r="G165" s="100">
        <v>15</v>
      </c>
      <c r="H165" s="100">
        <v>10.5</v>
      </c>
      <c r="I165" s="100">
        <v>20</v>
      </c>
    </row>
    <row r="166" spans="2:11" x14ac:dyDescent="0.25">
      <c r="B166" s="106"/>
      <c r="D166" s="30" t="s">
        <v>10</v>
      </c>
      <c r="E166" s="90">
        <v>20.732142857142858</v>
      </c>
      <c r="F166" s="100">
        <v>30.416666666666668</v>
      </c>
      <c r="G166" s="100">
        <v>23.03846153846154</v>
      </c>
      <c r="H166" s="100">
        <v>26.65</v>
      </c>
      <c r="I166" s="100">
        <v>16.586206896551722</v>
      </c>
    </row>
    <row r="167" spans="2:11" x14ac:dyDescent="0.25">
      <c r="B167" s="106"/>
      <c r="D167" s="30" t="s">
        <v>61</v>
      </c>
      <c r="E167" s="90">
        <v>14.761904761904763</v>
      </c>
      <c r="F167" s="100">
        <v>19.347826086956523</v>
      </c>
      <c r="G167" s="100">
        <v>15.615384615384615</v>
      </c>
      <c r="H167" s="100">
        <v>12.75</v>
      </c>
      <c r="I167" s="100">
        <v>15.583333333333334</v>
      </c>
    </row>
    <row r="168" spans="2:11" x14ac:dyDescent="0.25">
      <c r="B168" s="106"/>
      <c r="D168" s="30" t="s">
        <v>51</v>
      </c>
      <c r="E168" s="90">
        <v>25.05263157894737</v>
      </c>
      <c r="F168" s="100">
        <v>16</v>
      </c>
      <c r="G168" s="100">
        <v>10</v>
      </c>
      <c r="H168" s="100">
        <v>5</v>
      </c>
      <c r="I168" s="100">
        <v>9.3541666666666661</v>
      </c>
    </row>
    <row r="169" spans="2:11" x14ac:dyDescent="0.25">
      <c r="B169" s="106"/>
      <c r="D169" s="30" t="s">
        <v>52</v>
      </c>
      <c r="E169" s="90">
        <v>0</v>
      </c>
      <c r="F169" s="100">
        <v>20</v>
      </c>
      <c r="G169" s="100">
        <v>0</v>
      </c>
      <c r="H169" s="100">
        <v>0</v>
      </c>
      <c r="I169" s="100">
        <v>6.833333333333333</v>
      </c>
    </row>
    <row r="170" spans="2:11" x14ac:dyDescent="0.25">
      <c r="B170" s="106"/>
      <c r="D170" s="30" t="s">
        <v>65</v>
      </c>
      <c r="E170" s="90">
        <v>16.600000000000001</v>
      </c>
      <c r="F170" s="100">
        <v>6</v>
      </c>
      <c r="G170" s="100">
        <v>8.75</v>
      </c>
      <c r="H170" s="100">
        <v>0</v>
      </c>
      <c r="I170" s="100">
        <v>6.55</v>
      </c>
    </row>
    <row r="171" spans="2:11" x14ac:dyDescent="0.25">
      <c r="B171" s="106"/>
      <c r="D171" s="30" t="s">
        <v>64</v>
      </c>
      <c r="E171" s="90">
        <v>0</v>
      </c>
      <c r="F171" s="100">
        <v>0</v>
      </c>
      <c r="G171" s="100">
        <v>0</v>
      </c>
      <c r="H171" s="100">
        <v>0</v>
      </c>
      <c r="I171" s="100">
        <v>0</v>
      </c>
    </row>
    <row r="172" spans="2:11" x14ac:dyDescent="0.25">
      <c r="B172" s="106"/>
      <c r="D172" s="30" t="s">
        <v>53</v>
      </c>
      <c r="E172" s="90">
        <v>34</v>
      </c>
      <c r="F172" s="100">
        <v>0</v>
      </c>
      <c r="G172" s="100">
        <v>0</v>
      </c>
      <c r="H172" s="100">
        <v>19</v>
      </c>
      <c r="I172" s="100">
        <v>0</v>
      </c>
    </row>
    <row r="173" spans="2:11" x14ac:dyDescent="0.25">
      <c r="B173" s="106"/>
    </row>
    <row r="174" spans="2:11" x14ac:dyDescent="0.25">
      <c r="B174" s="106"/>
    </row>
    <row r="175" spans="2:11" ht="15" customHeight="1" x14ac:dyDescent="0.25">
      <c r="B175" s="130"/>
      <c r="D175" s="125" t="s">
        <v>25</v>
      </c>
      <c r="E175" s="62"/>
      <c r="F175" s="62"/>
      <c r="G175" s="62"/>
      <c r="H175" s="63"/>
    </row>
    <row r="176" spans="2:11" x14ac:dyDescent="0.25">
      <c r="B176" s="130"/>
      <c r="D176" s="31"/>
      <c r="E176" s="62"/>
      <c r="F176" s="62"/>
      <c r="G176" s="62"/>
      <c r="K176" s="8"/>
    </row>
    <row r="177" spans="2:9" x14ac:dyDescent="0.25">
      <c r="B177" s="108"/>
      <c r="D177" s="23"/>
      <c r="E177" s="55" t="str">
        <f>+'2. Victorian water industry'!$E$9</f>
        <v>2012-13</v>
      </c>
      <c r="F177" s="55" t="str">
        <f>+'2. Victorian water industry'!$F$9</f>
        <v>2013-14</v>
      </c>
      <c r="G177" s="55" t="str">
        <f>+'2. Victorian water industry'!$G$9</f>
        <v>2014-15</v>
      </c>
      <c r="H177" s="55" t="str">
        <f>+'2. Victorian water industry'!$H$9</f>
        <v>2015-16</v>
      </c>
      <c r="I177" s="55" t="str">
        <f>+'2. Victorian water industry'!$I$9</f>
        <v>2016-17</v>
      </c>
    </row>
    <row r="178" spans="2:9" x14ac:dyDescent="0.25">
      <c r="B178" s="106"/>
      <c r="D178" s="30" t="s">
        <v>55</v>
      </c>
      <c r="E178" s="91">
        <v>45.017023311416615</v>
      </c>
      <c r="F178" s="96">
        <v>43.954574049803405</v>
      </c>
      <c r="G178" s="96">
        <v>53.480812641083524</v>
      </c>
      <c r="H178" s="96">
        <v>216.5538802660754</v>
      </c>
      <c r="I178" s="96">
        <v>80.385551330798478</v>
      </c>
    </row>
    <row r="179" spans="2:9" x14ac:dyDescent="0.25">
      <c r="B179" s="106"/>
      <c r="D179" s="30" t="s">
        <v>56</v>
      </c>
      <c r="E179" s="90">
        <v>71.437209302325584</v>
      </c>
      <c r="F179" s="100">
        <v>54.076190476190476</v>
      </c>
      <c r="G179" s="114">
        <v>64.513513513513516</v>
      </c>
      <c r="H179" s="100">
        <v>42.062176165803109</v>
      </c>
      <c r="I179" s="100">
        <v>62.119170984455955</v>
      </c>
    </row>
    <row r="180" spans="2:9" x14ac:dyDescent="0.25">
      <c r="B180" s="106"/>
      <c r="D180" s="30" t="s">
        <v>57</v>
      </c>
      <c r="E180" s="90">
        <v>86.479406919275121</v>
      </c>
      <c r="F180" s="100">
        <v>91.535019455252922</v>
      </c>
      <c r="G180" s="100">
        <v>54.41391304347826</v>
      </c>
      <c r="H180" s="100">
        <v>56.005181347150256</v>
      </c>
      <c r="I180" s="100">
        <v>62.042517006802719</v>
      </c>
    </row>
    <row r="181" spans="2:9" x14ac:dyDescent="0.25">
      <c r="B181" s="106"/>
      <c r="D181" s="30" t="s">
        <v>54</v>
      </c>
      <c r="E181" s="90">
        <v>74.285714285714292</v>
      </c>
      <c r="F181" s="100" t="e">
        <v>#N/A</v>
      </c>
      <c r="G181" s="100">
        <v>52.758620689655174</v>
      </c>
      <c r="H181" s="103">
        <v>56.722222222222221</v>
      </c>
      <c r="I181" s="100">
        <v>60.304347826086953</v>
      </c>
    </row>
    <row r="182" spans="2:9" x14ac:dyDescent="0.25">
      <c r="B182" s="106"/>
      <c r="D182" s="30" t="s">
        <v>58</v>
      </c>
      <c r="E182" s="90">
        <v>61.902061855670105</v>
      </c>
      <c r="F182" s="100">
        <v>146.31952662721895</v>
      </c>
      <c r="G182" s="100">
        <v>50.586206896551722</v>
      </c>
      <c r="H182" s="100">
        <v>51.910526315789475</v>
      </c>
      <c r="I182" s="100">
        <v>54.268292682926827</v>
      </c>
    </row>
    <row r="183" spans="2:9" x14ac:dyDescent="0.25">
      <c r="B183" s="106"/>
      <c r="D183" s="30" t="s">
        <v>63</v>
      </c>
      <c r="E183" s="90">
        <v>30.155719557195571</v>
      </c>
      <c r="F183" s="100">
        <v>31.402884615384615</v>
      </c>
      <c r="G183" s="100">
        <v>32.855173410404625</v>
      </c>
      <c r="H183" s="100">
        <v>36.956612021857921</v>
      </c>
      <c r="I183" s="100">
        <v>39.459931192660548</v>
      </c>
    </row>
    <row r="184" spans="2:9" x14ac:dyDescent="0.25">
      <c r="B184" s="106"/>
      <c r="D184" s="30" t="s">
        <v>59</v>
      </c>
      <c r="E184" s="90">
        <v>38.890476190476193</v>
      </c>
      <c r="F184" s="100">
        <v>41.446666666666665</v>
      </c>
      <c r="G184" s="100">
        <v>32.192139737991269</v>
      </c>
      <c r="H184" s="100">
        <v>35.399141630901291</v>
      </c>
      <c r="I184" s="100">
        <v>38.364197530864196</v>
      </c>
    </row>
    <row r="185" spans="2:9" x14ac:dyDescent="0.25">
      <c r="B185" s="106"/>
      <c r="D185" s="30" t="s">
        <v>65</v>
      </c>
      <c r="E185" s="90">
        <v>71.960784313725483</v>
      </c>
      <c r="F185" s="126">
        <v>41.375</v>
      </c>
      <c r="G185" s="100">
        <v>9.4</v>
      </c>
      <c r="H185" s="100">
        <v>29.762745098039218</v>
      </c>
      <c r="I185" s="100">
        <v>27.541666666666668</v>
      </c>
    </row>
    <row r="186" spans="2:9" x14ac:dyDescent="0.25">
      <c r="B186" s="106"/>
      <c r="D186" s="30" t="s">
        <v>10</v>
      </c>
      <c r="E186" s="90">
        <v>24.154639175257731</v>
      </c>
      <c r="F186" s="100">
        <v>32.295454545454547</v>
      </c>
      <c r="G186" s="100">
        <v>25.604026845637584</v>
      </c>
      <c r="H186" s="100">
        <v>32.325203252032523</v>
      </c>
      <c r="I186" s="100">
        <v>27</v>
      </c>
    </row>
    <row r="187" spans="2:9" x14ac:dyDescent="0.25">
      <c r="B187" s="106"/>
      <c r="D187" s="30" t="s">
        <v>62</v>
      </c>
      <c r="E187" s="90">
        <v>23.25</v>
      </c>
      <c r="F187" s="100">
        <v>41</v>
      </c>
      <c r="G187" s="100">
        <v>38</v>
      </c>
      <c r="H187" s="100">
        <v>31</v>
      </c>
      <c r="I187" s="100">
        <v>25.5</v>
      </c>
    </row>
    <row r="188" spans="2:9" x14ac:dyDescent="0.25">
      <c r="B188" s="106"/>
      <c r="D188" s="30" t="s">
        <v>60</v>
      </c>
      <c r="E188" s="90">
        <v>23.69</v>
      </c>
      <c r="F188" s="100">
        <v>21.912698412698411</v>
      </c>
      <c r="G188" s="100">
        <v>22.4</v>
      </c>
      <c r="H188" s="100">
        <v>24.414634146341463</v>
      </c>
      <c r="I188" s="100">
        <v>25.26829268292683</v>
      </c>
    </row>
    <row r="189" spans="2:9" x14ac:dyDescent="0.25">
      <c r="B189" s="106"/>
      <c r="D189" s="30" t="s">
        <v>53</v>
      </c>
      <c r="E189" s="90">
        <v>33.75</v>
      </c>
      <c r="F189" s="100">
        <v>34.886274509803918</v>
      </c>
      <c r="G189" s="100">
        <v>35.456000000000003</v>
      </c>
      <c r="H189" s="100">
        <v>25.609375</v>
      </c>
      <c r="I189" s="100">
        <v>23.732142857142858</v>
      </c>
    </row>
    <row r="190" spans="2:9" x14ac:dyDescent="0.25">
      <c r="B190" s="106"/>
      <c r="D190" s="30" t="s">
        <v>51</v>
      </c>
      <c r="E190" s="90">
        <v>37.629629629629626</v>
      </c>
      <c r="F190" s="100">
        <v>19.666666666666668</v>
      </c>
      <c r="G190" s="100">
        <v>24.690789473684209</v>
      </c>
      <c r="H190" s="100">
        <v>16.944444444444443</v>
      </c>
      <c r="I190" s="100">
        <v>22.17583333333333</v>
      </c>
    </row>
    <row r="191" spans="2:9" x14ac:dyDescent="0.25">
      <c r="B191" s="106"/>
      <c r="D191" s="30" t="s">
        <v>52</v>
      </c>
      <c r="E191" s="90">
        <v>19.554285714285715</v>
      </c>
      <c r="F191" s="100">
        <v>19.287500000000001</v>
      </c>
      <c r="G191" s="100">
        <v>22.220689655172414</v>
      </c>
      <c r="H191" s="100">
        <v>23.636363636363637</v>
      </c>
      <c r="I191" s="100">
        <v>19.842105263157894</v>
      </c>
    </row>
    <row r="192" spans="2:9" x14ac:dyDescent="0.25">
      <c r="B192" s="106"/>
      <c r="D192" s="30" t="s">
        <v>61</v>
      </c>
      <c r="E192" s="90">
        <v>15.883495145631068</v>
      </c>
      <c r="F192" s="100">
        <v>20.042553191489361</v>
      </c>
      <c r="G192" s="100">
        <v>26.098159509202453</v>
      </c>
      <c r="H192" s="100">
        <v>19.347826086956523</v>
      </c>
      <c r="I192" s="100">
        <v>17.016260162601625</v>
      </c>
    </row>
    <row r="193" spans="2:11" x14ac:dyDescent="0.25">
      <c r="B193" s="106"/>
      <c r="D193" s="30" t="s">
        <v>64</v>
      </c>
      <c r="E193" s="90">
        <v>27.666666666666668</v>
      </c>
      <c r="F193" s="100">
        <v>26.285714285714285</v>
      </c>
      <c r="G193" s="100">
        <v>23</v>
      </c>
      <c r="H193" s="100">
        <v>23.666666666666668</v>
      </c>
      <c r="I193" s="100">
        <v>12.6</v>
      </c>
    </row>
    <row r="194" spans="2:11" x14ac:dyDescent="0.25">
      <c r="B194" s="106"/>
    </row>
    <row r="195" spans="2:11" x14ac:dyDescent="0.25">
      <c r="B195" s="106"/>
    </row>
    <row r="196" spans="2:11" ht="15" customHeight="1" x14ac:dyDescent="0.25">
      <c r="B196" s="130"/>
      <c r="D196" s="125" t="s">
        <v>77</v>
      </c>
      <c r="G196" s="63"/>
    </row>
    <row r="197" spans="2:11" x14ac:dyDescent="0.25">
      <c r="B197" s="130"/>
      <c r="D197" s="32"/>
      <c r="K197" s="8"/>
    </row>
    <row r="198" spans="2:11" x14ac:dyDescent="0.25">
      <c r="B198" s="108"/>
      <c r="D198" s="23"/>
      <c r="E198" s="55" t="str">
        <f>+'2. Victorian water industry'!$E$9</f>
        <v>2012-13</v>
      </c>
      <c r="F198" s="55" t="str">
        <f>+'2. Victorian water industry'!$F$9</f>
        <v>2013-14</v>
      </c>
      <c r="G198" s="55" t="str">
        <f>+'2. Victorian water industry'!$G$9</f>
        <v>2014-15</v>
      </c>
      <c r="H198" s="55" t="str">
        <f>+'2. Victorian water industry'!$H$9</f>
        <v>2015-16</v>
      </c>
      <c r="I198" s="55" t="str">
        <f>+'2. Victorian water industry'!$I$9</f>
        <v>2016-17</v>
      </c>
    </row>
    <row r="199" spans="2:11" x14ac:dyDescent="0.25">
      <c r="B199" s="106"/>
      <c r="D199" s="30" t="s">
        <v>62</v>
      </c>
      <c r="E199" s="91">
        <v>585</v>
      </c>
      <c r="F199" s="96">
        <v>0</v>
      </c>
      <c r="G199" s="96">
        <v>205</v>
      </c>
      <c r="H199" s="96">
        <v>1138</v>
      </c>
      <c r="I199" s="96">
        <v>1065</v>
      </c>
    </row>
    <row r="200" spans="2:11" x14ac:dyDescent="0.25">
      <c r="B200" s="106"/>
      <c r="D200" s="30" t="s">
        <v>65</v>
      </c>
      <c r="E200" s="90">
        <v>1148.5999999999999</v>
      </c>
      <c r="F200" s="100">
        <v>335</v>
      </c>
      <c r="G200" s="100">
        <v>502.7</v>
      </c>
      <c r="H200" s="100">
        <v>0</v>
      </c>
      <c r="I200" s="100">
        <v>756.55</v>
      </c>
    </row>
    <row r="201" spans="2:11" x14ac:dyDescent="0.25">
      <c r="B201" s="106"/>
      <c r="D201" s="30" t="s">
        <v>51</v>
      </c>
      <c r="E201" s="90">
        <v>271.15789473684208</v>
      </c>
      <c r="F201" s="100">
        <v>252</v>
      </c>
      <c r="G201" s="100">
        <v>233</v>
      </c>
      <c r="H201" s="100">
        <v>470</v>
      </c>
      <c r="I201" s="100">
        <v>603.25416666666661</v>
      </c>
    </row>
    <row r="202" spans="2:11" x14ac:dyDescent="0.25">
      <c r="B202" s="106"/>
      <c r="D202" s="30" t="s">
        <v>59</v>
      </c>
      <c r="E202" s="90">
        <v>275.61702127659572</v>
      </c>
      <c r="F202" s="100">
        <v>388.015625</v>
      </c>
      <c r="G202" s="100">
        <v>338.8</v>
      </c>
      <c r="H202" s="103">
        <v>571.5</v>
      </c>
      <c r="I202" s="100">
        <v>564.304347826087</v>
      </c>
    </row>
    <row r="203" spans="2:11" x14ac:dyDescent="0.25">
      <c r="B203" s="106"/>
      <c r="D203" s="30" t="s">
        <v>63</v>
      </c>
      <c r="E203" s="90">
        <v>325.56366863905316</v>
      </c>
      <c r="F203" s="100">
        <v>300.09693215339234</v>
      </c>
      <c r="G203" s="100">
        <v>343.5959940652819</v>
      </c>
      <c r="H203" s="100">
        <v>351.96968481375364</v>
      </c>
      <c r="I203" s="100">
        <v>417.40763500940142</v>
      </c>
    </row>
    <row r="204" spans="2:11" x14ac:dyDescent="0.25">
      <c r="B204" s="106"/>
      <c r="D204" s="30" t="s">
        <v>58</v>
      </c>
      <c r="E204" s="90">
        <v>232.70297029702971</v>
      </c>
      <c r="F204" s="100">
        <v>293.5</v>
      </c>
      <c r="G204" s="100">
        <v>371.76041666666669</v>
      </c>
      <c r="H204" s="100">
        <v>328.69230769230768</v>
      </c>
      <c r="I204" s="100">
        <v>405.3478260869565</v>
      </c>
    </row>
    <row r="205" spans="2:11" x14ac:dyDescent="0.25">
      <c r="B205" s="106"/>
      <c r="D205" s="30" t="s">
        <v>60</v>
      </c>
      <c r="E205" s="90">
        <v>1146.5611510791366</v>
      </c>
      <c r="F205" s="100">
        <v>2299.5121951219512</v>
      </c>
      <c r="G205" s="100">
        <v>1255.5632183908046</v>
      </c>
      <c r="H205" s="100">
        <v>497.52671755725191</v>
      </c>
      <c r="I205" s="100">
        <v>324.96470588235292</v>
      </c>
    </row>
    <row r="206" spans="2:11" x14ac:dyDescent="0.25">
      <c r="B206" s="106"/>
      <c r="D206" s="30" t="s">
        <v>61</v>
      </c>
      <c r="E206" s="90">
        <v>142.73809523809524</v>
      </c>
      <c r="F206" s="126">
        <v>168.04347826086956</v>
      </c>
      <c r="G206" s="100">
        <v>185.23076923076923</v>
      </c>
      <c r="H206" s="100">
        <v>171.5</v>
      </c>
      <c r="I206" s="100">
        <v>321.83333333333331</v>
      </c>
    </row>
    <row r="207" spans="2:11" x14ac:dyDescent="0.25">
      <c r="B207" s="106"/>
      <c r="D207" s="30" t="s">
        <v>55</v>
      </c>
      <c r="E207" s="90">
        <v>344.08398373983744</v>
      </c>
      <c r="F207" s="100">
        <v>304.01623931623925</v>
      </c>
      <c r="G207" s="100">
        <v>633.52238805970148</v>
      </c>
      <c r="H207" s="103">
        <v>1405.4435146443514</v>
      </c>
      <c r="I207" s="100">
        <v>315.92763157894734</v>
      </c>
    </row>
    <row r="208" spans="2:11" x14ac:dyDescent="0.25">
      <c r="B208" s="106"/>
      <c r="D208" s="30" t="s">
        <v>54</v>
      </c>
      <c r="E208" s="90">
        <v>287.24365482233503</v>
      </c>
      <c r="F208" s="100" t="e">
        <v>#N/A</v>
      </c>
      <c r="G208" s="114">
        <v>253.78571428571428</v>
      </c>
      <c r="H208" s="100">
        <v>264.53703703703701</v>
      </c>
      <c r="I208" s="100">
        <v>284.0625</v>
      </c>
    </row>
    <row r="209" spans="2:11" x14ac:dyDescent="0.25">
      <c r="B209" s="106"/>
      <c r="D209" s="30" t="s">
        <v>56</v>
      </c>
      <c r="E209" s="90">
        <v>766.4545454545455</v>
      </c>
      <c r="F209" s="100">
        <v>465.25</v>
      </c>
      <c r="G209" s="100">
        <v>674.61111111111109</v>
      </c>
      <c r="H209" s="100">
        <v>1311.7142857142858</v>
      </c>
      <c r="I209" s="100">
        <v>253.83157894736843</v>
      </c>
    </row>
    <row r="210" spans="2:11" x14ac:dyDescent="0.25">
      <c r="B210" s="106"/>
      <c r="D210" s="30" t="s">
        <v>57</v>
      </c>
      <c r="E210" s="90">
        <v>245.51752021563343</v>
      </c>
      <c r="F210" s="100">
        <v>267.86692015209127</v>
      </c>
      <c r="G210" s="100">
        <v>268.45436893203885</v>
      </c>
      <c r="H210" s="100">
        <v>247.88362068965517</v>
      </c>
      <c r="I210" s="100">
        <v>253.15777777777777</v>
      </c>
    </row>
    <row r="211" spans="2:11" x14ac:dyDescent="0.25">
      <c r="B211" s="106"/>
      <c r="D211" s="30" t="s">
        <v>10</v>
      </c>
      <c r="E211" s="90">
        <v>161.5</v>
      </c>
      <c r="F211" s="100">
        <v>227.91666666666666</v>
      </c>
      <c r="G211" s="100">
        <v>226.30769230769232</v>
      </c>
      <c r="H211" s="100">
        <v>237.95</v>
      </c>
      <c r="I211" s="100">
        <v>239.06896551724137</v>
      </c>
    </row>
    <row r="212" spans="2:11" x14ac:dyDescent="0.25">
      <c r="B212" s="106"/>
      <c r="D212" s="30" t="s">
        <v>52</v>
      </c>
      <c r="E212" s="90">
        <v>0</v>
      </c>
      <c r="F212" s="103">
        <v>187.5</v>
      </c>
      <c r="G212" s="100">
        <v>0</v>
      </c>
      <c r="H212" s="100">
        <v>0</v>
      </c>
      <c r="I212" s="100">
        <v>221.16666666666666</v>
      </c>
    </row>
    <row r="213" spans="2:11" x14ac:dyDescent="0.25">
      <c r="B213" s="106"/>
      <c r="D213" s="30" t="s">
        <v>64</v>
      </c>
      <c r="E213" s="90">
        <v>0</v>
      </c>
      <c r="F213" s="100">
        <v>0</v>
      </c>
      <c r="G213" s="100">
        <v>0</v>
      </c>
      <c r="H213" s="100">
        <v>0</v>
      </c>
      <c r="I213" s="100">
        <v>0</v>
      </c>
    </row>
    <row r="214" spans="2:11" x14ac:dyDescent="0.25">
      <c r="B214" s="106"/>
      <c r="D214" s="30" t="s">
        <v>53</v>
      </c>
      <c r="E214" s="103">
        <v>406.5</v>
      </c>
      <c r="F214" s="103">
        <v>0</v>
      </c>
      <c r="G214" s="100">
        <v>0</v>
      </c>
      <c r="H214" s="100">
        <v>736.5</v>
      </c>
      <c r="I214" s="100">
        <v>0</v>
      </c>
    </row>
    <row r="215" spans="2:11" x14ac:dyDescent="0.25">
      <c r="B215" s="106"/>
    </row>
    <row r="216" spans="2:11" x14ac:dyDescent="0.25">
      <c r="B216" s="106"/>
    </row>
    <row r="217" spans="2:11" ht="15" customHeight="1" x14ac:dyDescent="0.25">
      <c r="B217" s="130"/>
      <c r="D217" s="125" t="s">
        <v>78</v>
      </c>
      <c r="E217" s="62"/>
      <c r="F217" s="62"/>
      <c r="G217" s="62"/>
      <c r="H217" s="63"/>
      <c r="I217" s="63"/>
      <c r="J217" s="8"/>
      <c r="K217" s="8"/>
    </row>
    <row r="218" spans="2:11" x14ac:dyDescent="0.25">
      <c r="B218" s="130"/>
      <c r="D218" s="31"/>
      <c r="E218" s="62"/>
      <c r="F218" s="62"/>
      <c r="G218" s="62"/>
    </row>
    <row r="219" spans="2:11" x14ac:dyDescent="0.25">
      <c r="B219" s="108"/>
      <c r="D219" s="23"/>
      <c r="E219" s="55" t="str">
        <f>+'2. Victorian water industry'!$E$9</f>
        <v>2012-13</v>
      </c>
      <c r="F219" s="55" t="str">
        <f>+'2. Victorian water industry'!$F$9</f>
        <v>2013-14</v>
      </c>
      <c r="G219" s="55" t="str">
        <f>+'2. Victorian water industry'!$G$9</f>
        <v>2014-15</v>
      </c>
      <c r="H219" s="55" t="str">
        <f>+'2. Victorian water industry'!$H$9</f>
        <v>2015-16</v>
      </c>
      <c r="I219" s="55" t="str">
        <f>+'2. Victorian water industry'!$I$9</f>
        <v>2016-17</v>
      </c>
    </row>
    <row r="220" spans="2:11" x14ac:dyDescent="0.25">
      <c r="B220" s="106"/>
      <c r="D220" s="30" t="s">
        <v>58</v>
      </c>
      <c r="E220" s="91">
        <v>505.31443298969072</v>
      </c>
      <c r="F220" s="96">
        <v>1019.7041420118343</v>
      </c>
      <c r="G220" s="96">
        <v>346.81896551724139</v>
      </c>
      <c r="H220" s="96">
        <v>705.26315789473688</v>
      </c>
      <c r="I220" s="96">
        <v>2065.7560975609758</v>
      </c>
    </row>
    <row r="221" spans="2:11" x14ac:dyDescent="0.25">
      <c r="B221" s="106"/>
      <c r="D221" s="30" t="s">
        <v>56</v>
      </c>
      <c r="E221" s="90">
        <v>363.18604651162792</v>
      </c>
      <c r="F221" s="100">
        <v>449.23809523809524</v>
      </c>
      <c r="G221" s="100">
        <v>1337.3333333333333</v>
      </c>
      <c r="H221" s="100">
        <v>1094.5233160621763</v>
      </c>
      <c r="I221" s="100">
        <v>1105.1450777202072</v>
      </c>
    </row>
    <row r="222" spans="2:11" x14ac:dyDescent="0.25">
      <c r="B222" s="106"/>
      <c r="D222" s="30" t="s">
        <v>55</v>
      </c>
      <c r="E222" s="90">
        <v>373.90891213389119</v>
      </c>
      <c r="F222" s="100">
        <v>328.79317169069469</v>
      </c>
      <c r="G222" s="100">
        <v>870.33013544018058</v>
      </c>
      <c r="H222" s="100">
        <v>3819.1197339246119</v>
      </c>
      <c r="I222" s="100">
        <v>824.18022813688208</v>
      </c>
    </row>
    <row r="223" spans="2:11" x14ac:dyDescent="0.25">
      <c r="B223" s="106"/>
      <c r="D223" s="30" t="s">
        <v>63</v>
      </c>
      <c r="E223" s="90">
        <v>417.35535055350556</v>
      </c>
      <c r="F223" s="100">
        <v>329.19763736263735</v>
      </c>
      <c r="G223" s="100">
        <v>396.75534682080917</v>
      </c>
      <c r="H223" s="103">
        <v>558.81967213114751</v>
      </c>
      <c r="I223" s="100">
        <v>789.03569571882849</v>
      </c>
    </row>
    <row r="224" spans="2:11" x14ac:dyDescent="0.25">
      <c r="B224" s="106"/>
      <c r="D224" s="30" t="s">
        <v>59</v>
      </c>
      <c r="E224" s="90">
        <v>404.53571428571428</v>
      </c>
      <c r="F224" s="100">
        <v>468.56666666666666</v>
      </c>
      <c r="G224" s="100">
        <v>618.67248908296938</v>
      </c>
      <c r="H224" s="100">
        <v>672.82403433476395</v>
      </c>
      <c r="I224" s="100">
        <v>517.38271604938268</v>
      </c>
    </row>
    <row r="225" spans="2:12" x14ac:dyDescent="0.25">
      <c r="B225" s="106"/>
      <c r="D225" s="30" t="s">
        <v>64</v>
      </c>
      <c r="E225" s="90">
        <v>292.66666666666669</v>
      </c>
      <c r="F225" s="100">
        <v>288.85714285714283</v>
      </c>
      <c r="G225" s="100">
        <v>434.66666666666669</v>
      </c>
      <c r="H225" s="100">
        <v>372.33333333333331</v>
      </c>
      <c r="I225" s="100">
        <v>473.4</v>
      </c>
    </row>
    <row r="226" spans="2:12" x14ac:dyDescent="0.25">
      <c r="B226" s="106"/>
      <c r="D226" s="30" t="s">
        <v>60</v>
      </c>
      <c r="E226" s="90">
        <v>1696.6</v>
      </c>
      <c r="F226" s="100">
        <v>6257.8650793650795</v>
      </c>
      <c r="G226" s="100">
        <v>2754.8222222222221</v>
      </c>
      <c r="H226" s="100">
        <v>2613.3658536585367</v>
      </c>
      <c r="I226" s="100">
        <v>419.41463414634148</v>
      </c>
    </row>
    <row r="227" spans="2:12" x14ac:dyDescent="0.25">
      <c r="B227" s="106"/>
      <c r="D227" s="30" t="s">
        <v>51</v>
      </c>
      <c r="E227" s="90">
        <v>327.35185185185185</v>
      </c>
      <c r="F227" s="126">
        <v>392</v>
      </c>
      <c r="G227" s="100">
        <v>256.50263157894744</v>
      </c>
      <c r="H227" s="100">
        <v>333.16666666666669</v>
      </c>
      <c r="I227" s="100">
        <v>317.88499999999999</v>
      </c>
    </row>
    <row r="228" spans="2:12" x14ac:dyDescent="0.25">
      <c r="B228" s="106"/>
      <c r="D228" s="30" t="s">
        <v>65</v>
      </c>
      <c r="E228" s="90">
        <v>493.68627450980392</v>
      </c>
      <c r="F228" s="100">
        <v>177.3125</v>
      </c>
      <c r="G228" s="100">
        <v>274.39999999999998</v>
      </c>
      <c r="H228" s="103">
        <v>490.9960784313725</v>
      </c>
      <c r="I228" s="100">
        <v>282.63333333333338</v>
      </c>
    </row>
    <row r="229" spans="2:12" x14ac:dyDescent="0.25">
      <c r="B229" s="106"/>
      <c r="D229" s="30" t="s">
        <v>61</v>
      </c>
      <c r="E229" s="90">
        <v>111.63592233009709</v>
      </c>
      <c r="F229" s="100">
        <v>135.82978723404256</v>
      </c>
      <c r="G229" s="100">
        <v>160.46012269938652</v>
      </c>
      <c r="H229" s="104">
        <v>200.91304347826087</v>
      </c>
      <c r="I229" s="100">
        <v>271.67479674796749</v>
      </c>
    </row>
    <row r="230" spans="2:12" x14ac:dyDescent="0.25">
      <c r="B230" s="106"/>
      <c r="D230" s="30" t="s">
        <v>62</v>
      </c>
      <c r="E230" s="90">
        <v>374</v>
      </c>
      <c r="F230" s="100">
        <v>674.5</v>
      </c>
      <c r="G230" s="100">
        <v>277</v>
      </c>
      <c r="H230" s="100">
        <v>304.44444444444446</v>
      </c>
      <c r="I230" s="100">
        <v>270.5</v>
      </c>
    </row>
    <row r="231" spans="2:12" x14ac:dyDescent="0.25">
      <c r="B231" s="106"/>
      <c r="D231" s="30" t="s">
        <v>57</v>
      </c>
      <c r="E231" s="90">
        <v>314.07578253706754</v>
      </c>
      <c r="F231" s="100">
        <v>360.01556420233464</v>
      </c>
      <c r="G231" s="100">
        <v>288.21043478260867</v>
      </c>
      <c r="H231" s="100">
        <v>284.42659758203797</v>
      </c>
      <c r="I231" s="100">
        <v>268.60374149659862</v>
      </c>
    </row>
    <row r="232" spans="2:12" x14ac:dyDescent="0.25">
      <c r="B232" s="106"/>
      <c r="D232" s="30" t="s">
        <v>10</v>
      </c>
      <c r="E232" s="90">
        <v>162.82474226804123</v>
      </c>
      <c r="F232" s="100">
        <v>230.36363636363637</v>
      </c>
      <c r="G232" s="100">
        <v>327.87919463087246</v>
      </c>
      <c r="H232" s="100">
        <v>270.22764227642278</v>
      </c>
      <c r="I232" s="100">
        <v>259.35820895522386</v>
      </c>
    </row>
    <row r="233" spans="2:12" x14ac:dyDescent="0.25">
      <c r="B233" s="106"/>
      <c r="D233" s="30" t="s">
        <v>54</v>
      </c>
      <c r="E233" s="90">
        <v>493.6142857142857</v>
      </c>
      <c r="F233" s="103" t="e">
        <v>#N/A</v>
      </c>
      <c r="G233" s="114">
        <v>297.9655172413793</v>
      </c>
      <c r="H233" s="100">
        <v>265.13888888888891</v>
      </c>
      <c r="I233" s="100">
        <v>242.52173913043478</v>
      </c>
    </row>
    <row r="234" spans="2:12" x14ac:dyDescent="0.25">
      <c r="B234" s="106"/>
      <c r="D234" s="30" t="s">
        <v>52</v>
      </c>
      <c r="E234" s="90">
        <v>198.86857142857147</v>
      </c>
      <c r="F234" s="100">
        <v>231.63750000000002</v>
      </c>
      <c r="G234" s="100">
        <v>247.94482758620688</v>
      </c>
      <c r="H234" s="100">
        <v>215.45454545454547</v>
      </c>
      <c r="I234" s="100">
        <v>241.05263157894737</v>
      </c>
    </row>
    <row r="235" spans="2:12" x14ac:dyDescent="0.25">
      <c r="B235" s="106"/>
      <c r="D235" s="30" t="s">
        <v>53</v>
      </c>
      <c r="E235" s="103">
        <v>973.03921568627447</v>
      </c>
      <c r="F235" s="103">
        <v>1230.0431372550836</v>
      </c>
      <c r="G235" s="100">
        <v>719.0880000001938</v>
      </c>
      <c r="H235" s="100">
        <v>473.1484375</v>
      </c>
      <c r="I235" s="100">
        <v>230.48214285714286</v>
      </c>
    </row>
    <row r="236" spans="2:12" x14ac:dyDescent="0.25">
      <c r="B236" s="106"/>
      <c r="L236" s="8"/>
    </row>
    <row r="237" spans="2:12" ht="12.75" x14ac:dyDescent="0.2">
      <c r="B237" s="106"/>
      <c r="C237" s="75"/>
      <c r="D237" s="75"/>
      <c r="E237" s="75"/>
      <c r="F237" s="75"/>
      <c r="G237" s="75"/>
      <c r="H237" s="75"/>
      <c r="I237" s="75"/>
      <c r="J237" s="75"/>
    </row>
    <row r="238" spans="2:12" ht="15" customHeight="1" x14ac:dyDescent="0.25">
      <c r="B238" s="130"/>
      <c r="D238" s="125" t="s">
        <v>76</v>
      </c>
      <c r="E238" s="132"/>
      <c r="F238" s="132"/>
      <c r="G238" s="132"/>
      <c r="H238" s="8"/>
      <c r="I238" s="63"/>
    </row>
    <row r="239" spans="2:12" x14ac:dyDescent="0.25">
      <c r="B239" s="130"/>
      <c r="D239" s="31"/>
      <c r="E239" s="62"/>
      <c r="F239" s="62"/>
      <c r="G239" s="62"/>
    </row>
    <row r="240" spans="2:12" x14ac:dyDescent="0.25">
      <c r="B240" s="108"/>
      <c r="D240" s="23" t="s">
        <v>0</v>
      </c>
      <c r="E240" s="55" t="str">
        <f>+'2. Victorian water industry'!$E$9</f>
        <v>2012-13</v>
      </c>
      <c r="F240" s="55" t="str">
        <f>+'2. Victorian water industry'!$F$9</f>
        <v>2013-14</v>
      </c>
      <c r="G240" s="55" t="str">
        <f>+'2. Victorian water industry'!$G$9</f>
        <v>2014-15</v>
      </c>
      <c r="H240" s="55" t="str">
        <f>+'2. Victorian water industry'!$H$9</f>
        <v>2015-16</v>
      </c>
      <c r="I240" s="55" t="str">
        <f>+'2. Victorian water industry'!$I$9</f>
        <v>2016-17</v>
      </c>
    </row>
    <row r="241" spans="2:9" x14ac:dyDescent="0.25">
      <c r="B241" s="106"/>
      <c r="D241" s="30" t="s">
        <v>62</v>
      </c>
      <c r="E241" s="91">
        <v>96.7</v>
      </c>
      <c r="F241" s="96">
        <v>99.1</v>
      </c>
      <c r="G241" s="96">
        <v>98.5</v>
      </c>
      <c r="H241" s="96">
        <v>98</v>
      </c>
      <c r="I241" s="96">
        <v>99.5</v>
      </c>
    </row>
    <row r="242" spans="2:9" x14ac:dyDescent="0.25">
      <c r="B242" s="106"/>
      <c r="D242" s="30" t="s">
        <v>53</v>
      </c>
      <c r="E242" s="90">
        <v>97.5</v>
      </c>
      <c r="F242" s="100">
        <v>100</v>
      </c>
      <c r="G242" s="100">
        <v>97.7</v>
      </c>
      <c r="H242" s="100">
        <v>98.3</v>
      </c>
      <c r="I242" s="100">
        <v>99.4</v>
      </c>
    </row>
    <row r="243" spans="2:9" x14ac:dyDescent="0.25">
      <c r="B243" s="106"/>
      <c r="D243" s="30" t="s">
        <v>61</v>
      </c>
      <c r="E243" s="90">
        <v>100</v>
      </c>
      <c r="F243" s="100">
        <v>99.7</v>
      </c>
      <c r="G243" s="100">
        <v>99.5</v>
      </c>
      <c r="H243" s="100">
        <v>100</v>
      </c>
      <c r="I243" s="100">
        <v>99.4</v>
      </c>
    </row>
    <row r="244" spans="2:9" x14ac:dyDescent="0.25">
      <c r="B244" s="106"/>
      <c r="D244" s="30" t="s">
        <v>65</v>
      </c>
      <c r="E244" s="90">
        <v>95.199999999999989</v>
      </c>
      <c r="F244" s="100">
        <v>100</v>
      </c>
      <c r="G244" s="100">
        <v>98.2</v>
      </c>
      <c r="H244" s="103">
        <v>98.7</v>
      </c>
      <c r="I244" s="100">
        <v>99.1</v>
      </c>
    </row>
    <row r="245" spans="2:9" x14ac:dyDescent="0.25">
      <c r="B245" s="106"/>
      <c r="D245" s="30" t="s">
        <v>60</v>
      </c>
      <c r="E245" s="90">
        <v>100</v>
      </c>
      <c r="F245" s="100">
        <v>99.3</v>
      </c>
      <c r="G245" s="100">
        <v>98.3</v>
      </c>
      <c r="H245" s="100">
        <v>99.2</v>
      </c>
      <c r="I245" s="100">
        <v>98.9</v>
      </c>
    </row>
    <row r="246" spans="2:9" x14ac:dyDescent="0.25">
      <c r="B246" s="106"/>
      <c r="D246" s="30" t="s">
        <v>54</v>
      </c>
      <c r="E246" s="90">
        <v>98.9</v>
      </c>
      <c r="F246" s="100">
        <v>98.8</v>
      </c>
      <c r="G246" s="100">
        <v>98.5</v>
      </c>
      <c r="H246" s="100">
        <v>99</v>
      </c>
      <c r="I246" s="100">
        <v>98.8</v>
      </c>
    </row>
    <row r="247" spans="2:9" x14ac:dyDescent="0.25">
      <c r="B247" s="106"/>
      <c r="D247" s="30" t="s">
        <v>57</v>
      </c>
      <c r="E247" s="90">
        <v>99</v>
      </c>
      <c r="F247" s="100">
        <v>99.3</v>
      </c>
      <c r="G247" s="100">
        <v>99.4</v>
      </c>
      <c r="H247" s="100">
        <v>99.1</v>
      </c>
      <c r="I247" s="100">
        <v>98.5</v>
      </c>
    </row>
    <row r="248" spans="2:9" x14ac:dyDescent="0.25">
      <c r="B248" s="106"/>
      <c r="D248" s="30" t="s">
        <v>64</v>
      </c>
      <c r="E248" s="90">
        <v>95.7</v>
      </c>
      <c r="F248" s="126">
        <v>98.7</v>
      </c>
      <c r="G248" s="100">
        <v>98.3</v>
      </c>
      <c r="H248" s="100">
        <v>100</v>
      </c>
      <c r="I248" s="100">
        <v>98.1</v>
      </c>
    </row>
    <row r="249" spans="2:9" x14ac:dyDescent="0.25">
      <c r="B249" s="106"/>
      <c r="D249" s="30" t="s">
        <v>58</v>
      </c>
      <c r="E249" s="90">
        <v>97.5</v>
      </c>
      <c r="F249" s="100">
        <v>95.3</v>
      </c>
      <c r="G249" s="100">
        <v>98.1</v>
      </c>
      <c r="H249" s="103">
        <v>98.1</v>
      </c>
      <c r="I249" s="100">
        <v>98</v>
      </c>
    </row>
    <row r="250" spans="2:9" x14ac:dyDescent="0.25">
      <c r="B250" s="106"/>
      <c r="D250" s="30" t="s">
        <v>10</v>
      </c>
      <c r="E250" s="90">
        <v>98.8</v>
      </c>
      <c r="F250" s="100">
        <v>97.1</v>
      </c>
      <c r="G250" s="100">
        <v>99.4</v>
      </c>
      <c r="H250" s="104">
        <v>97.7</v>
      </c>
      <c r="I250" s="100">
        <v>97.8</v>
      </c>
    </row>
    <row r="251" spans="2:9" x14ac:dyDescent="0.25">
      <c r="B251" s="106"/>
      <c r="D251" s="30" t="s">
        <v>59</v>
      </c>
      <c r="E251" s="90">
        <v>97.1</v>
      </c>
      <c r="F251" s="100">
        <v>97.8</v>
      </c>
      <c r="G251" s="100">
        <v>97.899999999999991</v>
      </c>
      <c r="H251" s="100">
        <v>98</v>
      </c>
      <c r="I251" s="100">
        <v>97.1</v>
      </c>
    </row>
    <row r="252" spans="2:9" x14ac:dyDescent="0.25">
      <c r="B252" s="106"/>
      <c r="D252" s="30" t="s">
        <v>55</v>
      </c>
      <c r="E252" s="90">
        <v>96.3</v>
      </c>
      <c r="F252" s="100">
        <v>97</v>
      </c>
      <c r="G252" s="100">
        <v>96.5</v>
      </c>
      <c r="H252" s="100">
        <v>94.199999999999989</v>
      </c>
      <c r="I252" s="100">
        <v>96.1</v>
      </c>
    </row>
    <row r="253" spans="2:9" x14ac:dyDescent="0.25">
      <c r="B253" s="106"/>
      <c r="D253" s="30" t="s">
        <v>51</v>
      </c>
      <c r="E253" s="90">
        <v>98.5</v>
      </c>
      <c r="F253" s="100">
        <v>99.2</v>
      </c>
      <c r="G253" s="100">
        <v>95.399999999999991</v>
      </c>
      <c r="H253" s="100">
        <v>94.699999999999989</v>
      </c>
      <c r="I253" s="100">
        <v>95.5</v>
      </c>
    </row>
    <row r="254" spans="2:9" x14ac:dyDescent="0.25">
      <c r="B254" s="106"/>
      <c r="D254" s="30" t="s">
        <v>56</v>
      </c>
      <c r="E254" s="90">
        <v>96.399999999999991</v>
      </c>
      <c r="F254" s="103">
        <v>97.8</v>
      </c>
      <c r="G254" s="114">
        <v>98.7</v>
      </c>
      <c r="H254" s="100">
        <v>97.2</v>
      </c>
      <c r="I254" s="100">
        <v>95.5</v>
      </c>
    </row>
    <row r="255" spans="2:9" x14ac:dyDescent="0.25">
      <c r="B255" s="106"/>
      <c r="D255" s="30" t="s">
        <v>63</v>
      </c>
      <c r="E255" s="90">
        <v>97.7</v>
      </c>
      <c r="F255" s="100">
        <v>97.899999999999991</v>
      </c>
      <c r="G255" s="100">
        <v>98</v>
      </c>
      <c r="H255" s="100">
        <v>95.8</v>
      </c>
      <c r="I255" s="100">
        <v>95.199999999999989</v>
      </c>
    </row>
    <row r="256" spans="2:9" x14ac:dyDescent="0.25">
      <c r="B256" s="106"/>
      <c r="D256" s="30" t="s">
        <v>52</v>
      </c>
      <c r="E256" s="103">
        <v>99.6</v>
      </c>
      <c r="F256" s="103">
        <v>99.1</v>
      </c>
      <c r="G256" s="100">
        <v>98.6</v>
      </c>
      <c r="H256" s="100">
        <v>98.6</v>
      </c>
      <c r="I256" s="100">
        <v>94.8</v>
      </c>
    </row>
    <row r="257" spans="2:9" x14ac:dyDescent="0.25">
      <c r="B257" s="106"/>
    </row>
    <row r="258" spans="2:9" x14ac:dyDescent="0.25">
      <c r="B258" s="106"/>
    </row>
    <row r="259" spans="2:9" x14ac:dyDescent="0.25">
      <c r="B259" s="106"/>
      <c r="D259" s="125" t="s">
        <v>99</v>
      </c>
    </row>
    <row r="260" spans="2:9" x14ac:dyDescent="0.25">
      <c r="B260" s="106"/>
      <c r="D260" s="32"/>
    </row>
    <row r="261" spans="2:9" x14ac:dyDescent="0.25">
      <c r="B261" s="106"/>
      <c r="D261" s="23" t="s">
        <v>0</v>
      </c>
      <c r="E261" s="55" t="str">
        <f>+'2. Victorian water industry'!$E$9</f>
        <v>2012-13</v>
      </c>
      <c r="F261" s="55" t="str">
        <f>+'2. Victorian water industry'!$F$9</f>
        <v>2013-14</v>
      </c>
      <c r="G261" s="55" t="str">
        <f>+'2. Victorian water industry'!$G$9</f>
        <v>2014-15</v>
      </c>
      <c r="H261" s="55" t="str">
        <f>+'2. Victorian water industry'!$H$9</f>
        <v>2015-16</v>
      </c>
      <c r="I261" s="55" t="str">
        <f>+'2. Victorian water industry'!$I$9</f>
        <v>2016-17</v>
      </c>
    </row>
    <row r="262" spans="2:9" x14ac:dyDescent="0.25">
      <c r="B262" s="106"/>
      <c r="D262" s="30" t="s">
        <v>10</v>
      </c>
      <c r="E262" s="91">
        <v>33.233082706766922</v>
      </c>
      <c r="F262" s="96">
        <v>38.657870384190574</v>
      </c>
      <c r="G262" s="96">
        <v>45.006618620385353</v>
      </c>
      <c r="H262" s="96">
        <v>50.49170703067665</v>
      </c>
      <c r="I262" s="96">
        <v>46.335421827189279</v>
      </c>
    </row>
    <row r="263" spans="2:9" x14ac:dyDescent="0.25">
      <c r="B263" s="106"/>
      <c r="D263" s="30" t="s">
        <v>58</v>
      </c>
      <c r="E263" s="90">
        <v>53.724850462207719</v>
      </c>
      <c r="F263" s="100">
        <v>62.883270575578265</v>
      </c>
      <c r="G263" s="100">
        <v>48.169761273209552</v>
      </c>
      <c r="H263" s="100">
        <v>53.733681462140993</v>
      </c>
      <c r="I263" s="100">
        <v>40.454076367389064</v>
      </c>
    </row>
    <row r="264" spans="2:9" x14ac:dyDescent="0.25">
      <c r="B264" s="106"/>
      <c r="D264" s="30" t="s">
        <v>55</v>
      </c>
      <c r="E264" s="90">
        <v>25.393985794528547</v>
      </c>
      <c r="F264" s="100">
        <v>27.648878576952825</v>
      </c>
      <c r="G264" s="100">
        <v>31.565327128183558</v>
      </c>
      <c r="H264" s="100">
        <v>35.318489361162968</v>
      </c>
      <c r="I264" s="100">
        <v>38.090235831713848</v>
      </c>
    </row>
    <row r="265" spans="2:9" x14ac:dyDescent="0.25">
      <c r="B265" s="106"/>
      <c r="D265" s="30" t="s">
        <v>59</v>
      </c>
      <c r="E265" s="90">
        <v>25.246645015013168</v>
      </c>
      <c r="F265" s="100">
        <v>29.039264013275094</v>
      </c>
      <c r="G265" s="100">
        <v>35.395735599089939</v>
      </c>
      <c r="H265" s="100">
        <v>38.845247446975648</v>
      </c>
      <c r="I265" s="100">
        <v>32.77734678044996</v>
      </c>
    </row>
    <row r="266" spans="2:9" x14ac:dyDescent="0.25">
      <c r="B266" s="106"/>
      <c r="D266" s="30" t="s">
        <v>60</v>
      </c>
      <c r="E266" s="90">
        <v>17.021276595744681</v>
      </c>
      <c r="F266" s="100">
        <v>14.754098360655737</v>
      </c>
      <c r="G266" s="100">
        <v>23.636363636363637</v>
      </c>
      <c r="H266" s="100">
        <v>29.916317991631797</v>
      </c>
      <c r="I266" s="100">
        <v>22.916666666666664</v>
      </c>
    </row>
    <row r="267" spans="2:9" x14ac:dyDescent="0.25">
      <c r="B267" s="106"/>
      <c r="D267" s="30" t="s">
        <v>63</v>
      </c>
      <c r="E267" s="90">
        <v>14.952357683850476</v>
      </c>
      <c r="F267" s="100">
        <v>16.19793045332349</v>
      </c>
      <c r="G267" s="100">
        <v>17.001616114074121</v>
      </c>
      <c r="H267" s="100">
        <v>21.372410718287565</v>
      </c>
      <c r="I267" s="100">
        <v>20.329542817359016</v>
      </c>
    </row>
    <row r="268" spans="2:9" x14ac:dyDescent="0.25">
      <c r="B268" s="106"/>
      <c r="D268" s="30" t="s">
        <v>56</v>
      </c>
      <c r="E268" s="90">
        <v>16.91616766467066</v>
      </c>
      <c r="F268" s="100">
        <v>18.847088272104838</v>
      </c>
      <c r="G268" s="100">
        <v>19.680464778503996</v>
      </c>
      <c r="H268" s="100">
        <v>22.613065326633166</v>
      </c>
      <c r="I268" s="100">
        <v>19.334277620396602</v>
      </c>
    </row>
    <row r="269" spans="2:9" x14ac:dyDescent="0.25">
      <c r="B269" s="106"/>
      <c r="D269" s="30" t="s">
        <v>57</v>
      </c>
      <c r="E269" s="90">
        <v>12.276244370019633</v>
      </c>
      <c r="F269" s="100">
        <v>14.838488756991211</v>
      </c>
      <c r="G269" s="100">
        <v>14.306230667255853</v>
      </c>
      <c r="H269" s="100">
        <v>17.578568416955857</v>
      </c>
      <c r="I269" s="100">
        <v>17.955493298525997</v>
      </c>
    </row>
    <row r="270" spans="2:9" x14ac:dyDescent="0.25">
      <c r="B270" s="106"/>
      <c r="D270" s="30" t="s">
        <v>51</v>
      </c>
      <c r="E270" s="90">
        <v>10.740932109394699</v>
      </c>
      <c r="F270" s="100">
        <v>11.542253993345065</v>
      </c>
      <c r="G270" s="100">
        <v>13.386152406242518</v>
      </c>
      <c r="H270" s="100">
        <v>18.173997204000429</v>
      </c>
      <c r="I270" s="100">
        <v>17.616724143453517</v>
      </c>
    </row>
    <row r="271" spans="2:9" x14ac:dyDescent="0.25">
      <c r="B271" s="106"/>
      <c r="D271" s="30" t="s">
        <v>61</v>
      </c>
      <c r="E271" s="90">
        <v>16.075123348718769</v>
      </c>
      <c r="F271" s="100">
        <v>16.749889387522913</v>
      </c>
      <c r="G271" s="100">
        <v>17.13028445701713</v>
      </c>
      <c r="H271" s="100">
        <v>15.627441787779341</v>
      </c>
      <c r="I271" s="100">
        <v>17.465224111282843</v>
      </c>
    </row>
    <row r="272" spans="2:9" x14ac:dyDescent="0.25">
      <c r="B272" s="106"/>
      <c r="D272" s="30" t="s">
        <v>62</v>
      </c>
      <c r="E272" s="90">
        <v>12.746918791153133</v>
      </c>
      <c r="F272" s="100">
        <v>15.684686351916227</v>
      </c>
      <c r="G272" s="100">
        <v>15.515840779853777</v>
      </c>
      <c r="H272" s="100">
        <v>14.081145584725538</v>
      </c>
      <c r="I272" s="100">
        <v>11.521992993382639</v>
      </c>
    </row>
    <row r="273" spans="2:9" x14ac:dyDescent="0.25">
      <c r="B273" s="106"/>
      <c r="D273" s="30" t="s">
        <v>52</v>
      </c>
      <c r="E273" s="90">
        <v>5.7193923145665773</v>
      </c>
      <c r="F273" s="100">
        <v>9.6829477292202224</v>
      </c>
      <c r="G273" s="100">
        <v>8.7883959044368609</v>
      </c>
      <c r="H273" s="100">
        <v>9.5919225915018931</v>
      </c>
      <c r="I273" s="100">
        <v>11.129568106312291</v>
      </c>
    </row>
    <row r="274" spans="2:9" x14ac:dyDescent="0.25">
      <c r="B274" s="106"/>
      <c r="D274" s="30" t="s">
        <v>53</v>
      </c>
      <c r="E274" s="90">
        <v>22.393509127789045</v>
      </c>
      <c r="F274" s="100">
        <v>20.432692307692307</v>
      </c>
      <c r="G274" s="100">
        <v>10.07137192704203</v>
      </c>
      <c r="H274" s="100">
        <v>9.520062942564909</v>
      </c>
      <c r="I274" s="100">
        <v>9.1260634184068063</v>
      </c>
    </row>
    <row r="275" spans="2:9" x14ac:dyDescent="0.25">
      <c r="B275" s="106"/>
      <c r="D275" s="30" t="s">
        <v>54</v>
      </c>
      <c r="E275" s="90">
        <v>7.8191013078077525</v>
      </c>
      <c r="F275" s="100">
        <v>8.5696670776818742</v>
      </c>
      <c r="G275" s="100">
        <v>7.9518072289156621</v>
      </c>
      <c r="H275" s="100">
        <v>7.9847066640245252</v>
      </c>
      <c r="I275" s="100">
        <v>8.4009269988412516</v>
      </c>
    </row>
    <row r="276" spans="2:9" x14ac:dyDescent="0.25">
      <c r="B276" s="106"/>
      <c r="D276" s="30" t="s">
        <v>65</v>
      </c>
      <c r="E276" s="90">
        <v>4.5590539962957681</v>
      </c>
      <c r="F276" s="100">
        <v>2.8433323855558714</v>
      </c>
      <c r="G276" s="100">
        <v>1.967397414277684</v>
      </c>
      <c r="H276" s="100">
        <v>4.1981528127623848</v>
      </c>
      <c r="I276" s="100">
        <v>7.4386312918422997</v>
      </c>
    </row>
    <row r="277" spans="2:9" x14ac:dyDescent="0.25">
      <c r="B277" s="106"/>
      <c r="D277" s="30" t="s">
        <v>64</v>
      </c>
      <c r="E277" s="90">
        <v>3.6401692678709558</v>
      </c>
      <c r="F277" s="100">
        <v>5.2660064654857157</v>
      </c>
      <c r="G277" s="100">
        <v>6.1228059945186306</v>
      </c>
      <c r="H277" s="100">
        <v>5.2098408104196814</v>
      </c>
      <c r="I277" s="100">
        <v>5.8825217366351978</v>
      </c>
    </row>
    <row r="278" spans="2:9" x14ac:dyDescent="0.25">
      <c r="B278" s="106"/>
    </row>
    <row r="279" spans="2:9" x14ac:dyDescent="0.25">
      <c r="B279" s="106"/>
    </row>
    <row r="280" spans="2:9" x14ac:dyDescent="0.25">
      <c r="B280" s="106"/>
      <c r="D280" s="125" t="s">
        <v>100</v>
      </c>
    </row>
    <row r="281" spans="2:9" x14ac:dyDescent="0.25">
      <c r="B281" s="106"/>
      <c r="D281" s="25"/>
    </row>
    <row r="282" spans="2:9" x14ac:dyDescent="0.25">
      <c r="B282" s="106"/>
      <c r="D282" s="23" t="s">
        <v>0</v>
      </c>
      <c r="E282" s="55" t="str">
        <f>+'2. Victorian water industry'!$E$9</f>
        <v>2012-13</v>
      </c>
      <c r="F282" s="55" t="str">
        <f>+'2. Victorian water industry'!$F$9</f>
        <v>2013-14</v>
      </c>
      <c r="G282" s="55" t="str">
        <f>+'2. Victorian water industry'!$G$9</f>
        <v>2014-15</v>
      </c>
      <c r="H282" s="55" t="str">
        <f>+'2. Victorian water industry'!$H$9</f>
        <v>2015-16</v>
      </c>
      <c r="I282" s="55" t="str">
        <f>+'2. Victorian water industry'!$I$9</f>
        <v>2016-17</v>
      </c>
    </row>
    <row r="283" spans="2:9" x14ac:dyDescent="0.25">
      <c r="B283" s="106"/>
      <c r="D283" s="30" t="s">
        <v>55</v>
      </c>
      <c r="E283" s="91">
        <v>17.932810437415469</v>
      </c>
      <c r="F283" s="96">
        <v>20.838704133367706</v>
      </c>
      <c r="G283" s="96">
        <v>20.85185914877983</v>
      </c>
      <c r="H283" s="96">
        <v>15.246606468615642</v>
      </c>
      <c r="I283" s="96">
        <v>25.852198119649145</v>
      </c>
    </row>
    <row r="284" spans="2:9" x14ac:dyDescent="0.25">
      <c r="B284" s="106"/>
      <c r="D284" s="30" t="s">
        <v>58</v>
      </c>
      <c r="E284" s="90">
        <v>34.855899945622625</v>
      </c>
      <c r="F284" s="100">
        <v>38.407746100053799</v>
      </c>
      <c r="G284" s="100">
        <v>33.527851458885941</v>
      </c>
      <c r="H284" s="100">
        <v>39.895561357702348</v>
      </c>
      <c r="I284" s="100">
        <v>25.696594427244584</v>
      </c>
    </row>
    <row r="285" spans="2:9" x14ac:dyDescent="0.25">
      <c r="B285" s="106"/>
      <c r="D285" s="30" t="s">
        <v>10</v>
      </c>
      <c r="E285" s="90">
        <v>17.293233082706767</v>
      </c>
      <c r="F285" s="100">
        <v>16.567658736081672</v>
      </c>
      <c r="G285" s="100">
        <v>21.914987498161494</v>
      </c>
      <c r="H285" s="100">
        <v>19.52150300895347</v>
      </c>
      <c r="I285" s="100">
        <v>16.319393851085533</v>
      </c>
    </row>
    <row r="286" spans="2:9" x14ac:dyDescent="0.25">
      <c r="B286" s="106"/>
      <c r="D286" s="30" t="s">
        <v>59</v>
      </c>
      <c r="E286" s="90">
        <v>12.255652919991011</v>
      </c>
      <c r="F286" s="100">
        <v>14.356947054182225</v>
      </c>
      <c r="G286" s="100">
        <v>17.154247287011497</v>
      </c>
      <c r="H286" s="100">
        <v>18.617439120188529</v>
      </c>
      <c r="I286" s="100">
        <v>13.964313421256788</v>
      </c>
    </row>
    <row r="287" spans="2:9" x14ac:dyDescent="0.25">
      <c r="B287" s="106"/>
      <c r="D287" s="30" t="s">
        <v>51</v>
      </c>
      <c r="E287" s="90">
        <v>6.3314968223800321</v>
      </c>
      <c r="F287" s="100">
        <v>8.5742458236277646</v>
      </c>
      <c r="G287" s="100">
        <v>9.5770846483686309</v>
      </c>
      <c r="H287" s="100">
        <v>11.614152059361222</v>
      </c>
      <c r="I287" s="100">
        <v>12.598626963197061</v>
      </c>
    </row>
    <row r="288" spans="2:9" x14ac:dyDescent="0.25">
      <c r="B288" s="106"/>
      <c r="D288" s="30" t="s">
        <v>57</v>
      </c>
      <c r="E288" s="90">
        <v>4.5039842937983599</v>
      </c>
      <c r="F288" s="100">
        <v>6.6773199406460453</v>
      </c>
      <c r="G288" s="100">
        <v>7.6889085285019885</v>
      </c>
      <c r="H288" s="100">
        <v>9.4055070865630981</v>
      </c>
      <c r="I288" s="100">
        <v>10.081393991489181</v>
      </c>
    </row>
    <row r="289" spans="2:13" x14ac:dyDescent="0.25">
      <c r="B289" s="106"/>
      <c r="D289" s="30" t="s">
        <v>60</v>
      </c>
      <c r="E289" s="90">
        <v>11.347517730496454</v>
      </c>
      <c r="F289" s="100">
        <v>10.070257611241217</v>
      </c>
      <c r="G289" s="100">
        <v>16.363636363636363</v>
      </c>
      <c r="H289" s="100">
        <v>11.92468619246862</v>
      </c>
      <c r="I289" s="100">
        <v>9.1666666666666661</v>
      </c>
    </row>
    <row r="290" spans="2:13" x14ac:dyDescent="0.25">
      <c r="B290" s="106"/>
      <c r="D290" s="30" t="s">
        <v>64</v>
      </c>
      <c r="E290" s="90">
        <v>6.0669487797849273</v>
      </c>
      <c r="F290" s="100">
        <v>6.4362301244825417</v>
      </c>
      <c r="G290" s="100">
        <v>7.4348358504869081</v>
      </c>
      <c r="H290" s="100">
        <v>5.6439942112879882</v>
      </c>
      <c r="I290" s="100">
        <v>6.3129501563889914</v>
      </c>
    </row>
    <row r="291" spans="2:13" x14ac:dyDescent="0.25">
      <c r="B291" s="106"/>
      <c r="D291" s="30" t="s">
        <v>63</v>
      </c>
      <c r="E291" s="90">
        <v>2.8096750549719034</v>
      </c>
      <c r="F291" s="100">
        <v>2.7198923699733597</v>
      </c>
      <c r="G291" s="100">
        <v>3.2418335810734549</v>
      </c>
      <c r="H291" s="100">
        <v>4.4113033160262418</v>
      </c>
      <c r="I291" s="100">
        <v>4.7806915757716411</v>
      </c>
    </row>
    <row r="292" spans="2:13" x14ac:dyDescent="0.25">
      <c r="B292" s="106"/>
      <c r="D292" s="30" t="s">
        <v>65</v>
      </c>
      <c r="E292" s="90">
        <v>2.8494087476848553</v>
      </c>
      <c r="F292" s="100">
        <v>6.2553312482229178</v>
      </c>
      <c r="G292" s="100">
        <v>1.9673974142776838</v>
      </c>
      <c r="H292" s="100">
        <v>3.6383991043940664</v>
      </c>
      <c r="I292" s="100">
        <v>4.4080778025732155</v>
      </c>
    </row>
    <row r="293" spans="2:13" x14ac:dyDescent="0.25">
      <c r="B293" s="106"/>
      <c r="D293" s="30" t="s">
        <v>54</v>
      </c>
      <c r="E293" s="90">
        <v>1.7656035211178793</v>
      </c>
      <c r="F293" s="100">
        <v>0.98643649815043144</v>
      </c>
      <c r="G293" s="100">
        <v>4.6987951807228914</v>
      </c>
      <c r="H293" s="100">
        <v>4.1380596579981122</v>
      </c>
      <c r="I293" s="100">
        <v>4.2873696407879489</v>
      </c>
    </row>
    <row r="294" spans="2:13" x14ac:dyDescent="0.25">
      <c r="B294" s="106"/>
      <c r="D294" s="30" t="s">
        <v>62</v>
      </c>
      <c r="E294" s="90">
        <v>5.7403342900557153</v>
      </c>
      <c r="F294" s="100">
        <v>7.3859105043415045</v>
      </c>
      <c r="G294" s="100">
        <v>4.4679122664500408</v>
      </c>
      <c r="H294" s="100">
        <v>5.0914876690533015</v>
      </c>
      <c r="I294" s="100">
        <v>3.581159984429739</v>
      </c>
    </row>
    <row r="295" spans="2:13" x14ac:dyDescent="0.25">
      <c r="B295" s="106"/>
      <c r="D295" s="30" t="s">
        <v>52</v>
      </c>
      <c r="E295" s="90">
        <v>1.161751563896336</v>
      </c>
      <c r="F295" s="100">
        <v>1.6281062553556127</v>
      </c>
      <c r="G295" s="100">
        <v>1.2798634812286689</v>
      </c>
      <c r="H295" s="100">
        <v>1.0096760622633572</v>
      </c>
      <c r="I295" s="100">
        <v>3.1561461794019934</v>
      </c>
    </row>
    <row r="296" spans="2:13" x14ac:dyDescent="0.25">
      <c r="B296" s="106"/>
      <c r="D296" s="30" t="s">
        <v>61</v>
      </c>
      <c r="E296" s="90">
        <v>4.2973102021327394</v>
      </c>
      <c r="F296" s="100">
        <v>5.3726060299601786</v>
      </c>
      <c r="G296" s="100">
        <v>2.5145371680025148</v>
      </c>
      <c r="H296" s="100">
        <v>2.8129395218002817</v>
      </c>
      <c r="I296" s="100">
        <v>2.6275115919629055</v>
      </c>
    </row>
    <row r="297" spans="2:13" x14ac:dyDescent="0.25">
      <c r="B297" s="106"/>
      <c r="D297" s="30" t="s">
        <v>53</v>
      </c>
      <c r="E297" s="90">
        <v>3.0020283975659225</v>
      </c>
      <c r="F297" s="100">
        <v>3.6858974358974361</v>
      </c>
      <c r="G297" s="100">
        <v>3.5685963521015069</v>
      </c>
      <c r="H297" s="100">
        <v>3.147128245476003</v>
      </c>
      <c r="I297" s="100">
        <v>1.2374323279195669</v>
      </c>
    </row>
    <row r="298" spans="2:13" x14ac:dyDescent="0.25">
      <c r="B298" s="106"/>
      <c r="D298" s="30" t="s">
        <v>56</v>
      </c>
      <c r="E298" s="90">
        <v>2.1706586826347305</v>
      </c>
      <c r="F298" s="100">
        <v>2.7239932268276523</v>
      </c>
      <c r="G298" s="100">
        <v>8.9324618736383457</v>
      </c>
      <c r="H298" s="100">
        <v>7.9684134960516868</v>
      </c>
      <c r="I298" s="100">
        <v>0.99150141643059486</v>
      </c>
    </row>
    <row r="299" spans="2:13" x14ac:dyDescent="0.25">
      <c r="B299" s="106"/>
    </row>
    <row r="300" spans="2:13" x14ac:dyDescent="0.25">
      <c r="B300" s="106"/>
    </row>
    <row r="301" spans="2:13" ht="15" customHeight="1" x14ac:dyDescent="0.25">
      <c r="B301" s="130"/>
      <c r="D301" s="125" t="s">
        <v>27</v>
      </c>
      <c r="E301" s="63"/>
      <c r="F301" s="63"/>
      <c r="G301" s="63"/>
      <c r="H301" s="63"/>
      <c r="I301" s="63"/>
    </row>
    <row r="302" spans="2:13" x14ac:dyDescent="0.25">
      <c r="B302" s="130"/>
      <c r="D302" s="25"/>
      <c r="K302" s="8"/>
      <c r="L302" s="8"/>
      <c r="M302" s="8"/>
    </row>
    <row r="303" spans="2:13" x14ac:dyDescent="0.25">
      <c r="B303" s="108"/>
      <c r="D303" s="23" t="s">
        <v>0</v>
      </c>
      <c r="E303" s="55" t="str">
        <f>+'2. Victorian water industry'!$E$9</f>
        <v>2012-13</v>
      </c>
      <c r="F303" s="55" t="str">
        <f>+'2. Victorian water industry'!$F$9</f>
        <v>2013-14</v>
      </c>
      <c r="G303" s="55" t="str">
        <f>+'2. Victorian water industry'!$G$9</f>
        <v>2014-15</v>
      </c>
      <c r="H303" s="55" t="str">
        <f>+'2. Victorian water industry'!$H$9</f>
        <v>2015-16</v>
      </c>
      <c r="I303" s="55" t="str">
        <f>+'2. Victorian water industry'!$I$9</f>
        <v>2016-17</v>
      </c>
    </row>
    <row r="304" spans="2:13" x14ac:dyDescent="0.25">
      <c r="B304" s="106"/>
      <c r="D304" s="30" t="s">
        <v>52</v>
      </c>
      <c r="E304" s="91">
        <v>100</v>
      </c>
      <c r="F304" s="96">
        <v>100</v>
      </c>
      <c r="G304" s="96">
        <v>100</v>
      </c>
      <c r="H304" s="96">
        <v>100</v>
      </c>
      <c r="I304" s="100">
        <v>100</v>
      </c>
    </row>
    <row r="305" spans="2:9" x14ac:dyDescent="0.25">
      <c r="B305" s="106"/>
      <c r="D305" s="30" t="s">
        <v>63</v>
      </c>
      <c r="E305" s="90">
        <v>100</v>
      </c>
      <c r="F305" s="100">
        <v>100</v>
      </c>
      <c r="G305" s="100">
        <v>100</v>
      </c>
      <c r="H305" s="100">
        <v>99.465240641711233</v>
      </c>
      <c r="I305" s="100">
        <v>100</v>
      </c>
    </row>
    <row r="306" spans="2:9" x14ac:dyDescent="0.25">
      <c r="B306" s="106"/>
      <c r="D306" s="30" t="s">
        <v>59</v>
      </c>
      <c r="E306" s="90">
        <v>100</v>
      </c>
      <c r="F306" s="100">
        <v>99.716713881019828</v>
      </c>
      <c r="G306" s="100">
        <v>100</v>
      </c>
      <c r="H306" s="100">
        <v>100</v>
      </c>
      <c r="I306" s="100">
        <v>100</v>
      </c>
    </row>
    <row r="307" spans="2:9" x14ac:dyDescent="0.25">
      <c r="B307" s="106"/>
      <c r="D307" s="30" t="s">
        <v>56</v>
      </c>
      <c r="E307" s="90">
        <v>100</v>
      </c>
      <c r="F307" s="100">
        <v>100</v>
      </c>
      <c r="G307" s="100">
        <v>100</v>
      </c>
      <c r="H307" s="100">
        <v>100</v>
      </c>
      <c r="I307" s="100">
        <v>100</v>
      </c>
    </row>
    <row r="308" spans="2:9" x14ac:dyDescent="0.25">
      <c r="B308" s="106"/>
      <c r="D308" s="30" t="s">
        <v>58</v>
      </c>
      <c r="E308" s="90">
        <v>99.53198127925117</v>
      </c>
      <c r="F308" s="100">
        <v>99.019607843137265</v>
      </c>
      <c r="G308" s="100">
        <v>100</v>
      </c>
      <c r="H308" s="100">
        <v>100</v>
      </c>
      <c r="I308" s="100">
        <v>100</v>
      </c>
    </row>
    <row r="309" spans="2:9" x14ac:dyDescent="0.25">
      <c r="B309" s="106"/>
      <c r="D309" s="30" t="s">
        <v>64</v>
      </c>
      <c r="E309" s="90">
        <v>100</v>
      </c>
      <c r="F309" s="100">
        <v>100</v>
      </c>
      <c r="G309" s="100">
        <v>98.039215686274503</v>
      </c>
      <c r="H309" s="100">
        <v>100</v>
      </c>
      <c r="I309" s="100">
        <v>100</v>
      </c>
    </row>
    <row r="310" spans="2:9" x14ac:dyDescent="0.25">
      <c r="B310" s="106"/>
      <c r="D310" s="30" t="s">
        <v>54</v>
      </c>
      <c r="E310" s="90">
        <v>96.428571428571431</v>
      </c>
      <c r="F310" s="100">
        <v>100</v>
      </c>
      <c r="G310" s="100">
        <v>100</v>
      </c>
      <c r="H310" s="100">
        <v>98.591549295774655</v>
      </c>
      <c r="I310" s="100">
        <v>100</v>
      </c>
    </row>
    <row r="311" spans="2:9" x14ac:dyDescent="0.25">
      <c r="B311" s="106"/>
      <c r="D311" s="30" t="s">
        <v>53</v>
      </c>
      <c r="E311" s="90">
        <v>97.297297297297305</v>
      </c>
      <c r="F311" s="100">
        <v>100</v>
      </c>
      <c r="G311" s="100">
        <v>97.777777777777771</v>
      </c>
      <c r="H311" s="100">
        <v>100</v>
      </c>
      <c r="I311" s="100">
        <v>100</v>
      </c>
    </row>
    <row r="312" spans="2:9" x14ac:dyDescent="0.25">
      <c r="B312" s="106"/>
      <c r="D312" s="30" t="s">
        <v>61</v>
      </c>
      <c r="E312" s="90">
        <v>100</v>
      </c>
      <c r="F312" s="100">
        <v>100</v>
      </c>
      <c r="G312" s="100">
        <v>100</v>
      </c>
      <c r="H312" s="100">
        <v>100</v>
      </c>
      <c r="I312" s="100">
        <v>100</v>
      </c>
    </row>
    <row r="313" spans="2:9" x14ac:dyDescent="0.25">
      <c r="B313" s="106"/>
      <c r="D313" s="30" t="s">
        <v>60</v>
      </c>
      <c r="E313" s="90">
        <v>93.75</v>
      </c>
      <c r="F313" s="100">
        <v>100</v>
      </c>
      <c r="G313" s="100">
        <v>100</v>
      </c>
      <c r="H313" s="100">
        <v>100</v>
      </c>
      <c r="I313" s="100">
        <v>100</v>
      </c>
    </row>
    <row r="314" spans="2:9" x14ac:dyDescent="0.25">
      <c r="B314" s="106"/>
      <c r="D314" s="30" t="s">
        <v>62</v>
      </c>
      <c r="E314" s="90">
        <v>100</v>
      </c>
      <c r="F314" s="100">
        <v>100</v>
      </c>
      <c r="G314" s="100">
        <v>100</v>
      </c>
      <c r="H314" s="100">
        <v>100</v>
      </c>
      <c r="I314" s="100">
        <v>100</v>
      </c>
    </row>
    <row r="315" spans="2:9" x14ac:dyDescent="0.25">
      <c r="B315" s="106"/>
      <c r="D315" s="30" t="s">
        <v>65</v>
      </c>
      <c r="E315" s="90">
        <v>100</v>
      </c>
      <c r="F315" s="100">
        <v>90.909090909090907</v>
      </c>
      <c r="G315" s="100">
        <v>100</v>
      </c>
      <c r="H315" s="100">
        <v>84.615384615384613</v>
      </c>
      <c r="I315" s="100">
        <v>100</v>
      </c>
    </row>
    <row r="316" spans="2:9" x14ac:dyDescent="0.25">
      <c r="B316" s="106"/>
      <c r="D316" s="30" t="s">
        <v>57</v>
      </c>
      <c r="E316" s="90">
        <v>100</v>
      </c>
      <c r="F316" s="100">
        <v>100</v>
      </c>
      <c r="G316" s="100">
        <v>100</v>
      </c>
      <c r="H316" s="100">
        <v>100</v>
      </c>
      <c r="I316" s="100">
        <v>99.89473684210526</v>
      </c>
    </row>
    <row r="317" spans="2:9" x14ac:dyDescent="0.25">
      <c r="B317" s="106"/>
      <c r="D317" s="30" t="s">
        <v>51</v>
      </c>
      <c r="E317" s="90">
        <v>100</v>
      </c>
      <c r="F317" s="100">
        <v>98.71794871794873</v>
      </c>
      <c r="G317" s="100">
        <v>100</v>
      </c>
      <c r="H317" s="100">
        <v>94.444444444444443</v>
      </c>
      <c r="I317" s="100">
        <v>99.152542372881356</v>
      </c>
    </row>
    <row r="318" spans="2:9" x14ac:dyDescent="0.25">
      <c r="B318" s="106"/>
      <c r="D318" s="30" t="s">
        <v>10</v>
      </c>
      <c r="E318" s="90">
        <v>98.260869565217391</v>
      </c>
      <c r="F318" s="100">
        <v>100</v>
      </c>
      <c r="G318" s="100">
        <v>99.328859060402692</v>
      </c>
      <c r="H318" s="100">
        <v>99.248120300751879</v>
      </c>
      <c r="I318" s="100">
        <v>99.107142857142861</v>
      </c>
    </row>
    <row r="319" spans="2:9" x14ac:dyDescent="0.25">
      <c r="B319" s="106"/>
      <c r="D319" s="30" t="s">
        <v>55</v>
      </c>
      <c r="E319" s="90">
        <v>99.818840579710141</v>
      </c>
      <c r="F319" s="100">
        <v>99.948453608247419</v>
      </c>
      <c r="G319" s="100">
        <v>98.825331971399393</v>
      </c>
      <c r="H319" s="100">
        <v>92.174515235457065</v>
      </c>
      <c r="I319" s="100">
        <v>95.245835026412024</v>
      </c>
    </row>
    <row r="320" spans="2:9" x14ac:dyDescent="0.25">
      <c r="B320" s="106"/>
    </row>
    <row r="321" spans="2:9" x14ac:dyDescent="0.25">
      <c r="B321" s="106"/>
    </row>
    <row r="322" spans="2:9" x14ac:dyDescent="0.25">
      <c r="B322" s="106"/>
      <c r="D322" s="125" t="s">
        <v>26</v>
      </c>
    </row>
    <row r="323" spans="2:9" x14ac:dyDescent="0.25">
      <c r="B323" s="106"/>
      <c r="D323" s="25"/>
    </row>
    <row r="324" spans="2:9" x14ac:dyDescent="0.25">
      <c r="B324" s="106"/>
      <c r="D324" s="23" t="s">
        <v>0</v>
      </c>
      <c r="E324" s="55" t="str">
        <f>+'2. Victorian water industry'!$E$9</f>
        <v>2012-13</v>
      </c>
      <c r="F324" s="55" t="str">
        <f>+'2. Victorian water industry'!$F$9</f>
        <v>2013-14</v>
      </c>
      <c r="G324" s="55" t="str">
        <f>+'2. Victorian water industry'!$G$9</f>
        <v>2014-15</v>
      </c>
      <c r="H324" s="55" t="str">
        <f>+'2. Victorian water industry'!$H$9</f>
        <v>2015-16</v>
      </c>
      <c r="I324" s="55" t="str">
        <f>+'2. Victorian water industry'!$I$9</f>
        <v>2016-17</v>
      </c>
    </row>
    <row r="325" spans="2:9" x14ac:dyDescent="0.25">
      <c r="B325" s="106"/>
      <c r="D325" s="30" t="s">
        <v>58</v>
      </c>
      <c r="E325" s="101">
        <v>0.37909688564710398</v>
      </c>
      <c r="F325" s="98">
        <v>0.5067223067630956</v>
      </c>
      <c r="G325" s="98">
        <v>0.42436729296718839</v>
      </c>
      <c r="H325" s="98">
        <v>0.54018883912359283</v>
      </c>
      <c r="I325" s="98">
        <v>0.33256282156438743</v>
      </c>
    </row>
    <row r="326" spans="2:9" x14ac:dyDescent="0.25">
      <c r="B326" s="106"/>
      <c r="D326" s="30" t="s">
        <v>55</v>
      </c>
      <c r="E326" s="94">
        <v>0.27935671500027937</v>
      </c>
      <c r="F326" s="87">
        <v>0.28198806629961626</v>
      </c>
      <c r="G326" s="87">
        <v>0.16811273707844884</v>
      </c>
      <c r="H326" s="87">
        <v>0.10031838981373987</v>
      </c>
      <c r="I326" s="87">
        <v>0.23899021474722346</v>
      </c>
    </row>
    <row r="327" spans="2:9" x14ac:dyDescent="0.25">
      <c r="B327" s="106"/>
      <c r="D327" s="30" t="s">
        <v>10</v>
      </c>
      <c r="E327" s="94">
        <v>0.19903666255324232</v>
      </c>
      <c r="F327" s="87">
        <v>6.7233537670555663E-2</v>
      </c>
      <c r="G327" s="87">
        <v>0.16525023607176581</v>
      </c>
      <c r="H327" s="87">
        <v>0.1916682964991199</v>
      </c>
      <c r="I327" s="87">
        <v>0.17860609590370802</v>
      </c>
    </row>
    <row r="328" spans="2:9" x14ac:dyDescent="0.25">
      <c r="B328" s="106"/>
      <c r="D328" s="30" t="s">
        <v>59</v>
      </c>
      <c r="E328" s="94">
        <v>0.11143493913937938</v>
      </c>
      <c r="F328" s="87">
        <v>9.876127333139384E-2</v>
      </c>
      <c r="G328" s="87">
        <v>0.15352544082121058</v>
      </c>
      <c r="H328" s="87">
        <v>0.19400860129388248</v>
      </c>
      <c r="I328" s="87">
        <v>0.15523895191944986</v>
      </c>
    </row>
    <row r="329" spans="2:9" x14ac:dyDescent="0.25">
      <c r="B329" s="106"/>
      <c r="D329" s="30" t="s">
        <v>51</v>
      </c>
      <c r="E329" s="94">
        <v>9.4261475620554716E-2</v>
      </c>
      <c r="F329" s="87">
        <v>0.11293373613032553</v>
      </c>
      <c r="G329" s="87">
        <v>0.10602974413348586</v>
      </c>
      <c r="H329" s="87">
        <v>9.4062966856636968E-2</v>
      </c>
      <c r="I329" s="87">
        <v>0.12331469911213418</v>
      </c>
    </row>
    <row r="330" spans="2:9" x14ac:dyDescent="0.25">
      <c r="B330" s="106"/>
      <c r="D330" s="30" t="s">
        <v>64</v>
      </c>
      <c r="E330" s="94">
        <v>5.3876407521146492E-3</v>
      </c>
      <c r="F330" s="87">
        <v>4.7737760568609768E-2</v>
      </c>
      <c r="G330" s="87">
        <v>0.10473946059177797</v>
      </c>
      <c r="H330" s="87">
        <v>0.11882620376110767</v>
      </c>
      <c r="I330" s="87">
        <v>0.12245522730751569</v>
      </c>
    </row>
    <row r="331" spans="2:9" x14ac:dyDescent="0.25">
      <c r="B331" s="106"/>
      <c r="D331" s="30" t="s">
        <v>60</v>
      </c>
      <c r="E331" s="94">
        <v>9.1107871720116612E-2</v>
      </c>
      <c r="F331" s="87">
        <v>0.12038764822729188</v>
      </c>
      <c r="G331" s="87">
        <v>0.21217657806329934</v>
      </c>
      <c r="H331" s="87">
        <v>0.12804842558640359</v>
      </c>
      <c r="I331" s="87">
        <v>0.11283497884344146</v>
      </c>
    </row>
    <row r="332" spans="2:9" x14ac:dyDescent="0.25">
      <c r="B332" s="106"/>
      <c r="D332" s="30" t="s">
        <v>65</v>
      </c>
      <c r="E332" s="94">
        <v>9.877240016932412E-2</v>
      </c>
      <c r="F332" s="87">
        <v>0.14611745059838574</v>
      </c>
      <c r="G332" s="87">
        <v>7.0358122845282492E-2</v>
      </c>
      <c r="H332" s="87">
        <v>8.3108248493662995E-2</v>
      </c>
      <c r="I332" s="87">
        <v>0.1016742357486613</v>
      </c>
    </row>
    <row r="333" spans="2:9" x14ac:dyDescent="0.25">
      <c r="B333" s="106"/>
      <c r="D333" s="30" t="s">
        <v>57</v>
      </c>
      <c r="E333" s="94">
        <v>2.6783170879726537E-2</v>
      </c>
      <c r="F333" s="87">
        <v>3.9444702892561363E-2</v>
      </c>
      <c r="G333" s="87">
        <v>5.0876176235074476E-2</v>
      </c>
      <c r="H333" s="87">
        <v>6.1177151551707588E-2</v>
      </c>
      <c r="I333" s="87">
        <v>7.2373081133443637E-2</v>
      </c>
    </row>
    <row r="334" spans="2:9" x14ac:dyDescent="0.25">
      <c r="B334" s="106"/>
      <c r="D334" s="30" t="s">
        <v>52</v>
      </c>
      <c r="E334" s="94">
        <v>2.3878886288743493E-2</v>
      </c>
      <c r="F334" s="87">
        <v>3.2502205506802245E-2</v>
      </c>
      <c r="G334" s="87">
        <v>4.0903513157296734E-2</v>
      </c>
      <c r="H334" s="87">
        <v>1.1165698972755694E-2</v>
      </c>
      <c r="I334" s="87">
        <v>5.272755234308061E-2</v>
      </c>
    </row>
    <row r="335" spans="2:9" x14ac:dyDescent="0.25">
      <c r="B335" s="106"/>
      <c r="D335" s="30" t="s">
        <v>62</v>
      </c>
      <c r="E335" s="94">
        <v>9.484411260215922E-2</v>
      </c>
      <c r="F335" s="87">
        <v>9.9992157477844873E-2</v>
      </c>
      <c r="G335" s="87">
        <v>5.7073282094208963E-2</v>
      </c>
      <c r="H335" s="87">
        <v>4.9818255623004966E-2</v>
      </c>
      <c r="I335" s="87">
        <v>3.9101379212284938E-2</v>
      </c>
    </row>
    <row r="336" spans="2:9" x14ac:dyDescent="0.25">
      <c r="B336" s="106"/>
      <c r="D336" s="30" t="s">
        <v>61</v>
      </c>
      <c r="E336" s="94">
        <v>2.5129236071223436E-2</v>
      </c>
      <c r="F336" s="87">
        <v>4.6289702321606611E-2</v>
      </c>
      <c r="G336" s="87">
        <v>3.857077737648585E-2</v>
      </c>
      <c r="H336" s="87">
        <v>2.09124812659022E-2</v>
      </c>
      <c r="I336" s="87">
        <v>3.450655624568668E-2</v>
      </c>
    </row>
    <row r="337" spans="2:9" x14ac:dyDescent="0.25">
      <c r="B337" s="106"/>
      <c r="D337" s="30" t="s">
        <v>54</v>
      </c>
      <c r="E337" s="94">
        <v>2.4897741419171261E-2</v>
      </c>
      <c r="F337" s="87">
        <v>6.9926402461409371E-3</v>
      </c>
      <c r="G337" s="87">
        <v>7.1923966092987401E-2</v>
      </c>
      <c r="H337" s="87">
        <v>4.145180812787054E-2</v>
      </c>
      <c r="I337" s="87">
        <v>3.2524556039810061E-2</v>
      </c>
    </row>
    <row r="338" spans="2:9" x14ac:dyDescent="0.25">
      <c r="B338" s="106"/>
      <c r="D338" s="30" t="s">
        <v>63</v>
      </c>
      <c r="E338" s="94">
        <v>1.4245051139733593E-2</v>
      </c>
      <c r="F338" s="87">
        <v>1.7260183508269879E-2</v>
      </c>
      <c r="G338" s="87">
        <v>1.6066446929604621E-2</v>
      </c>
      <c r="H338" s="87">
        <v>2.3487190086526808E-2</v>
      </c>
      <c r="I338" s="87">
        <v>2.6064449450833384E-2</v>
      </c>
    </row>
    <row r="339" spans="2:9" x14ac:dyDescent="0.25">
      <c r="B339" s="106"/>
      <c r="D339" s="30" t="s">
        <v>53</v>
      </c>
      <c r="E339" s="94">
        <v>2.2683686305239932E-2</v>
      </c>
      <c r="F339" s="87">
        <v>3.6688271982389629E-2</v>
      </c>
      <c r="G339" s="87">
        <v>3.8243226923231753E-2</v>
      </c>
      <c r="H339" s="87">
        <v>2.7806466989751328E-2</v>
      </c>
      <c r="I339" s="87">
        <v>1.1778563015312132E-2</v>
      </c>
    </row>
    <row r="340" spans="2:9" x14ac:dyDescent="0.25">
      <c r="B340" s="106"/>
      <c r="D340" s="30" t="s">
        <v>56</v>
      </c>
      <c r="E340" s="94">
        <v>1.2982677399013317E-2</v>
      </c>
      <c r="F340" s="87">
        <v>1.8050867344175886E-3</v>
      </c>
      <c r="G340" s="87">
        <v>8.6747158587968692E-2</v>
      </c>
      <c r="H340" s="87">
        <v>8.7035231861857687E-2</v>
      </c>
      <c r="I340" s="87">
        <v>6.79925208227095E-3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79998168889431442"/>
    <pageSetUpPr fitToPage="1"/>
  </sheetPr>
  <dimension ref="A1:AC109"/>
  <sheetViews>
    <sheetView showGridLines="0" zoomScaleNormal="85" workbookViewId="0">
      <pane ySplit="5" topLeftCell="A57" activePane="bottomLeft" state="frozen"/>
      <selection pane="bottomLeft" activeCell="J70" sqref="J70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10" width="3.1640625" style="36" customWidth="1"/>
    <col min="11" max="26" width="9.33203125" style="36" customWidth="1"/>
    <col min="27" max="29" width="0" style="36" hidden="1" customWidth="1"/>
    <col min="30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131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06"/>
      <c r="D7" s="125" t="s">
        <v>116</v>
      </c>
      <c r="F7" s="43"/>
      <c r="G7" s="43"/>
      <c r="H7" s="43"/>
      <c r="I7" s="43"/>
    </row>
    <row r="8" spans="2:9" x14ac:dyDescent="0.25">
      <c r="B8" s="109"/>
      <c r="D8" s="32"/>
      <c r="F8" s="43"/>
      <c r="G8" s="43"/>
      <c r="H8" s="43"/>
      <c r="I8" s="43"/>
    </row>
    <row r="9" spans="2:9" x14ac:dyDescent="0.25">
      <c r="B9" s="36"/>
      <c r="D9" s="23" t="s">
        <v>0</v>
      </c>
      <c r="E9" s="55" t="str">
        <f>+'2. Victorian water industry'!$E$9</f>
        <v>2012-13</v>
      </c>
      <c r="F9" s="55" t="str">
        <f>+'2. Victorian water industry'!$F$9</f>
        <v>2013-14</v>
      </c>
      <c r="G9" s="55" t="str">
        <f>+'2. Victorian water industry'!$G$9</f>
        <v>2014-15</v>
      </c>
      <c r="H9" s="55" t="str">
        <f>+'2. Victorian water industry'!$H$9</f>
        <v>2015-16</v>
      </c>
      <c r="I9" s="55" t="str">
        <f>+'2. Victorian water industry'!$I$9</f>
        <v>2016-17</v>
      </c>
    </row>
    <row r="10" spans="2:9" x14ac:dyDescent="0.25">
      <c r="B10" s="106"/>
      <c r="D10" s="30" t="s">
        <v>58</v>
      </c>
      <c r="E10" s="44">
        <v>0.29937103297399215</v>
      </c>
      <c r="F10" s="66">
        <v>0.30045279505733991</v>
      </c>
      <c r="G10" s="66">
        <v>0.34388563029521468</v>
      </c>
      <c r="H10" s="66">
        <v>0.29906593106462009</v>
      </c>
      <c r="I10" s="66">
        <v>0.6067715707293394</v>
      </c>
    </row>
    <row r="11" spans="2:9" x14ac:dyDescent="0.25">
      <c r="B11" s="106"/>
      <c r="D11" s="30" t="s">
        <v>60</v>
      </c>
      <c r="E11" s="76">
        <v>0.90450693975152041</v>
      </c>
      <c r="F11" s="39">
        <v>0.57731958762886604</v>
      </c>
      <c r="G11" s="39">
        <v>0.18332739216784641</v>
      </c>
      <c r="H11" s="39">
        <v>0.32780271319784154</v>
      </c>
      <c r="I11" s="39">
        <v>0.4539106145251397</v>
      </c>
    </row>
    <row r="12" spans="2:9" x14ac:dyDescent="0.25">
      <c r="B12" s="106"/>
      <c r="D12" s="30" t="s">
        <v>61</v>
      </c>
      <c r="E12" s="76">
        <v>7.4427836010667991E-2</v>
      </c>
      <c r="F12" s="39">
        <v>4.6039102544427737E-2</v>
      </c>
      <c r="G12" s="39">
        <v>6.3748406289842754E-2</v>
      </c>
      <c r="H12" s="39">
        <v>8.7233786547948514E-2</v>
      </c>
      <c r="I12" s="39">
        <v>0.38628537206168589</v>
      </c>
    </row>
    <row r="13" spans="2:9" x14ac:dyDescent="0.25">
      <c r="B13" s="106"/>
      <c r="D13" s="30" t="s">
        <v>51</v>
      </c>
      <c r="E13" s="76">
        <v>8.4235860409145602E-2</v>
      </c>
      <c r="F13" s="39">
        <v>5.9512473814511524E-2</v>
      </c>
      <c r="G13" s="39">
        <v>5.6789948179172288E-2</v>
      </c>
      <c r="H13" s="39">
        <v>0.3320303301464701</v>
      </c>
      <c r="I13" s="39">
        <v>0.35776083804891734</v>
      </c>
    </row>
    <row r="14" spans="2:9" x14ac:dyDescent="0.25">
      <c r="B14" s="106"/>
      <c r="D14" s="30" t="s">
        <v>53</v>
      </c>
      <c r="E14" s="76">
        <v>0.32546786004882022</v>
      </c>
      <c r="F14" s="39">
        <v>0.30794020230955149</v>
      </c>
      <c r="G14" s="39">
        <v>0.16095654173373189</v>
      </c>
      <c r="H14" s="39">
        <v>0.33195890698161995</v>
      </c>
      <c r="I14" s="39">
        <v>0.33867261071656901</v>
      </c>
    </row>
    <row r="15" spans="2:9" x14ac:dyDescent="0.25">
      <c r="B15" s="106"/>
      <c r="D15" s="30" t="s">
        <v>55</v>
      </c>
      <c r="E15" s="76">
        <v>0.41797095357660358</v>
      </c>
      <c r="F15" s="39">
        <v>0.37101474431036141</v>
      </c>
      <c r="G15" s="39">
        <v>0.25866769513119575</v>
      </c>
      <c r="H15" s="39">
        <v>0.28459911118312475</v>
      </c>
      <c r="I15" s="39">
        <v>0.3023398810541329</v>
      </c>
    </row>
    <row r="16" spans="2:9" x14ac:dyDescent="0.25">
      <c r="B16" s="106"/>
      <c r="D16" s="30" t="s">
        <v>64</v>
      </c>
      <c r="E16" s="76">
        <v>2.7002700270027005E-2</v>
      </c>
      <c r="F16" s="39">
        <v>4.8748061156658536E-2</v>
      </c>
      <c r="G16" s="39">
        <v>2.1867483052700636E-2</v>
      </c>
      <c r="H16" s="39">
        <v>3.8865137971239798E-2</v>
      </c>
      <c r="I16" s="39">
        <v>0.29838022165387895</v>
      </c>
    </row>
    <row r="17" spans="2:9" x14ac:dyDescent="0.25">
      <c r="B17" s="106"/>
      <c r="D17" s="30" t="s">
        <v>54</v>
      </c>
      <c r="E17" s="76">
        <v>0.39590590329461228</v>
      </c>
      <c r="F17" s="39">
        <v>0.39561638852257741</v>
      </c>
      <c r="G17" s="39">
        <v>0.42914604423045299</v>
      </c>
      <c r="H17" s="39">
        <v>0.33858383630207567</v>
      </c>
      <c r="I17" s="39">
        <v>0.23556098412144477</v>
      </c>
    </row>
    <row r="18" spans="2:9" x14ac:dyDescent="0.25">
      <c r="B18" s="106"/>
      <c r="D18" s="30" t="s">
        <v>56</v>
      </c>
      <c r="E18" s="76">
        <v>0.38946413488910442</v>
      </c>
      <c r="F18" s="39">
        <v>0.32061115542737922</v>
      </c>
      <c r="G18" s="39">
        <v>0.1208605269518975</v>
      </c>
      <c r="H18" s="39">
        <v>0.24171167676285399</v>
      </c>
      <c r="I18" s="39">
        <v>0.23442879957802815</v>
      </c>
    </row>
    <row r="19" spans="2:9" x14ac:dyDescent="0.25">
      <c r="B19" s="106"/>
      <c r="D19" s="30" t="s">
        <v>62</v>
      </c>
      <c r="E19" s="76">
        <v>0.32443539229646184</v>
      </c>
      <c r="F19" s="39">
        <v>0.38819603021254173</v>
      </c>
      <c r="G19" s="39">
        <v>0.33688458710262154</v>
      </c>
      <c r="H19" s="39">
        <v>0.41058545829316129</v>
      </c>
      <c r="I19" s="39">
        <v>0.23299161230195711</v>
      </c>
    </row>
    <row r="20" spans="2:9" x14ac:dyDescent="0.25">
      <c r="B20" s="106"/>
      <c r="D20" s="30" t="s">
        <v>10</v>
      </c>
      <c r="E20" s="76">
        <v>0.7473457997883054</v>
      </c>
      <c r="F20" s="39">
        <v>0.24604569420035149</v>
      </c>
      <c r="G20" s="39">
        <v>0.36889807600572427</v>
      </c>
      <c r="H20" s="39">
        <v>0.2846930060418183</v>
      </c>
      <c r="I20" s="39">
        <v>0.21432173474533536</v>
      </c>
    </row>
    <row r="21" spans="2:9" x14ac:dyDescent="0.25">
      <c r="B21" s="106"/>
      <c r="D21" s="30" t="s">
        <v>59</v>
      </c>
      <c r="E21" s="76">
        <v>0.20772804468960099</v>
      </c>
      <c r="F21" s="39">
        <v>0.15590659340659341</v>
      </c>
      <c r="G21" s="39">
        <v>0.1335906189698679</v>
      </c>
      <c r="H21" s="39">
        <v>0.20341042676564211</v>
      </c>
      <c r="I21" s="39">
        <v>0.16400243734847603</v>
      </c>
    </row>
    <row r="22" spans="2:9" x14ac:dyDescent="0.25">
      <c r="B22" s="106"/>
      <c r="D22" s="30" t="s">
        <v>57</v>
      </c>
      <c r="E22" s="76">
        <v>0.26844457469411681</v>
      </c>
      <c r="F22" s="39">
        <v>0.26734086391343909</v>
      </c>
      <c r="G22" s="39">
        <v>0.17933056506764755</v>
      </c>
      <c r="H22" s="39">
        <v>0.17494010501907559</v>
      </c>
      <c r="I22" s="39">
        <v>0.14602174849267871</v>
      </c>
    </row>
    <row r="23" spans="2:9" x14ac:dyDescent="0.25">
      <c r="B23" s="106"/>
      <c r="D23" s="30" t="s">
        <v>65</v>
      </c>
      <c r="E23" s="76">
        <v>0.11562921564848719</v>
      </c>
      <c r="F23" s="39">
        <v>0.64224850565941749</v>
      </c>
      <c r="G23" s="39">
        <v>0.17825311942959002</v>
      </c>
      <c r="H23" s="39">
        <v>0.25043826696719257</v>
      </c>
      <c r="I23" s="39">
        <v>0.12254901960784313</v>
      </c>
    </row>
    <row r="24" spans="2:9" x14ac:dyDescent="0.25">
      <c r="B24" s="106"/>
      <c r="D24" s="30" t="s">
        <v>63</v>
      </c>
      <c r="E24" s="76">
        <v>6.8797153646120796E-2</v>
      </c>
      <c r="F24" s="39">
        <v>4.4644518025224157E-2</v>
      </c>
      <c r="G24" s="39">
        <v>6.3250801498706016E-2</v>
      </c>
      <c r="H24" s="39">
        <v>5.6612609002569696E-2</v>
      </c>
      <c r="I24" s="39">
        <v>9.7822933743515E-2</v>
      </c>
    </row>
    <row r="25" spans="2:9" x14ac:dyDescent="0.25">
      <c r="B25" s="106"/>
      <c r="D25" s="30" t="s">
        <v>52</v>
      </c>
      <c r="E25" s="76">
        <v>7.1580454325354217E-2</v>
      </c>
      <c r="F25" s="39">
        <v>3.5207621414517963E-2</v>
      </c>
      <c r="G25" s="39">
        <v>3.8685507187360024E-2</v>
      </c>
      <c r="H25" s="39">
        <v>5.0427626270776182E-2</v>
      </c>
      <c r="I25" s="39">
        <v>8.7522129174706101E-2</v>
      </c>
    </row>
    <row r="26" spans="2:9" x14ac:dyDescent="0.25">
      <c r="B26" s="106"/>
    </row>
    <row r="27" spans="2:9" x14ac:dyDescent="0.25">
      <c r="B27" s="106"/>
    </row>
    <row r="28" spans="2:9" ht="15" customHeight="1" x14ac:dyDescent="0.25">
      <c r="B28" s="130"/>
      <c r="D28" s="125" t="s">
        <v>28</v>
      </c>
    </row>
    <row r="29" spans="2:9" x14ac:dyDescent="0.25">
      <c r="B29" s="130"/>
      <c r="D29" s="32"/>
    </row>
    <row r="30" spans="2:9" x14ac:dyDescent="0.25">
      <c r="B30" s="108"/>
      <c r="D30" s="23" t="s">
        <v>0</v>
      </c>
      <c r="E30" s="55" t="s">
        <v>38</v>
      </c>
      <c r="F30" s="55" t="s">
        <v>39</v>
      </c>
      <c r="G30" s="55" t="s">
        <v>37</v>
      </c>
      <c r="I30" s="36"/>
    </row>
    <row r="31" spans="2:9" x14ac:dyDescent="0.25">
      <c r="B31" s="106"/>
      <c r="D31" s="30" t="s">
        <v>1</v>
      </c>
      <c r="E31" s="44">
        <v>88.275862068965523</v>
      </c>
      <c r="F31" s="66">
        <v>9.8850574712643695</v>
      </c>
      <c r="G31" s="66">
        <v>1.8390804597701154</v>
      </c>
      <c r="H31" s="89"/>
      <c r="I31" s="36"/>
    </row>
    <row r="32" spans="2:9" x14ac:dyDescent="0.25">
      <c r="B32" s="106"/>
      <c r="D32" s="30" t="s">
        <v>2</v>
      </c>
      <c r="E32" s="76">
        <v>78.06451612903227</v>
      </c>
      <c r="F32" s="39">
        <v>17.695852534562214</v>
      </c>
      <c r="G32" s="39">
        <v>4.2396313364055302</v>
      </c>
      <c r="H32" s="89"/>
      <c r="I32" s="36"/>
    </row>
    <row r="33" spans="2:29" x14ac:dyDescent="0.25">
      <c r="B33" s="106"/>
      <c r="D33" s="30" t="s">
        <v>3</v>
      </c>
      <c r="E33" s="76">
        <v>82.236286919831215</v>
      </c>
      <c r="F33" s="39">
        <v>12.151898734177212</v>
      </c>
      <c r="G33" s="39">
        <v>5.6118143459915597</v>
      </c>
      <c r="H33" s="89"/>
      <c r="I33" s="36"/>
    </row>
    <row r="34" spans="2:29" x14ac:dyDescent="0.25">
      <c r="B34" s="106"/>
      <c r="D34" s="30" t="s">
        <v>4</v>
      </c>
      <c r="E34" s="76">
        <v>60.474308300395251</v>
      </c>
      <c r="F34" s="39">
        <v>28.853754940711461</v>
      </c>
      <c r="G34" s="39">
        <v>10.671936758893279</v>
      </c>
      <c r="H34" s="89"/>
      <c r="I34" s="36"/>
      <c r="AA34" s="53"/>
      <c r="AB34" s="53"/>
      <c r="AC34" s="53"/>
    </row>
    <row r="35" spans="2:29" x14ac:dyDescent="0.25">
      <c r="B35" s="106"/>
      <c r="D35" s="30" t="s">
        <v>5</v>
      </c>
      <c r="E35" s="76">
        <v>43.75</v>
      </c>
      <c r="F35" s="39">
        <v>26.875000000000004</v>
      </c>
      <c r="G35" s="39">
        <v>29.375</v>
      </c>
      <c r="H35" s="89"/>
      <c r="I35" s="36"/>
      <c r="AA35" s="53"/>
      <c r="AB35" s="53"/>
      <c r="AC35" s="53"/>
    </row>
    <row r="36" spans="2:29" x14ac:dyDescent="0.25">
      <c r="B36" s="106"/>
      <c r="D36" s="30" t="s">
        <v>6</v>
      </c>
      <c r="E36" s="76">
        <v>73.333333333333329</v>
      </c>
      <c r="F36" s="39">
        <v>16.222222222222221</v>
      </c>
      <c r="G36" s="39">
        <v>10.444444444444446</v>
      </c>
      <c r="H36" s="89"/>
      <c r="I36" s="36"/>
      <c r="AA36" s="53"/>
      <c r="AB36" s="53"/>
      <c r="AC36" s="53"/>
    </row>
    <row r="37" spans="2:29" x14ac:dyDescent="0.25">
      <c r="B37" s="106"/>
      <c r="D37" s="30" t="s">
        <v>7</v>
      </c>
      <c r="E37" s="76">
        <v>50</v>
      </c>
      <c r="F37" s="39">
        <v>37.142857142857139</v>
      </c>
      <c r="G37" s="39">
        <v>12.857142857142856</v>
      </c>
      <c r="H37" s="89"/>
      <c r="I37" s="36"/>
      <c r="AA37" s="53"/>
      <c r="AB37" s="53"/>
      <c r="AC37" s="53"/>
    </row>
    <row r="38" spans="2:29" x14ac:dyDescent="0.25">
      <c r="B38" s="106"/>
      <c r="D38" s="30" t="s">
        <v>8</v>
      </c>
      <c r="E38" s="76">
        <v>50</v>
      </c>
      <c r="F38" s="39">
        <v>33.333333333333329</v>
      </c>
      <c r="G38" s="39">
        <v>16.666666666666664</v>
      </c>
      <c r="H38" s="89"/>
      <c r="I38" s="36"/>
      <c r="AA38" s="53"/>
      <c r="AB38" s="53"/>
      <c r="AC38" s="53"/>
    </row>
    <row r="39" spans="2:29" x14ac:dyDescent="0.25">
      <c r="B39" s="106"/>
      <c r="D39" s="30" t="s">
        <v>9</v>
      </c>
      <c r="E39" s="76">
        <v>60.204081632653065</v>
      </c>
      <c r="F39" s="39">
        <v>31.632653061224492</v>
      </c>
      <c r="G39" s="39">
        <v>8.1632653061224492</v>
      </c>
      <c r="H39" s="89"/>
      <c r="I39" s="36"/>
      <c r="AA39" s="53"/>
      <c r="AB39" s="53"/>
      <c r="AC39" s="53"/>
    </row>
    <row r="40" spans="2:29" x14ac:dyDescent="0.25">
      <c r="B40" s="106"/>
      <c r="D40" s="30" t="s">
        <v>10</v>
      </c>
      <c r="E40" s="76">
        <v>89.705882352941174</v>
      </c>
      <c r="F40" s="39">
        <v>5.882352941176471</v>
      </c>
      <c r="G40" s="39">
        <v>4.4117647058823533</v>
      </c>
      <c r="H40" s="89"/>
      <c r="I40" s="36"/>
      <c r="AA40" s="53"/>
      <c r="AB40" s="53"/>
      <c r="AC40" s="53"/>
    </row>
    <row r="41" spans="2:29" x14ac:dyDescent="0.25">
      <c r="B41" s="106"/>
      <c r="D41" s="30" t="s">
        <v>11</v>
      </c>
      <c r="E41" s="76">
        <v>72.093023255813961</v>
      </c>
      <c r="F41" s="39">
        <v>20.155038759689923</v>
      </c>
      <c r="G41" s="39">
        <v>7.7519379844961236</v>
      </c>
      <c r="H41" s="89"/>
      <c r="I41" s="36"/>
      <c r="AA41" s="53"/>
      <c r="AB41" s="53"/>
      <c r="AC41" s="53"/>
    </row>
    <row r="42" spans="2:29" x14ac:dyDescent="0.25">
      <c r="B42" s="106"/>
      <c r="D42" s="30" t="s">
        <v>12</v>
      </c>
      <c r="E42" s="76">
        <v>38.63636363636364</v>
      </c>
      <c r="F42" s="39">
        <v>50</v>
      </c>
      <c r="G42" s="39">
        <v>11.363636363636363</v>
      </c>
      <c r="H42" s="89"/>
      <c r="I42" s="36"/>
      <c r="AA42" s="53"/>
      <c r="AB42" s="53"/>
      <c r="AC42" s="53"/>
    </row>
    <row r="43" spans="2:29" x14ac:dyDescent="0.25">
      <c r="B43" s="106"/>
      <c r="D43" s="30" t="s">
        <v>13</v>
      </c>
      <c r="E43" s="76">
        <v>65.934065934065927</v>
      </c>
      <c r="F43" s="39">
        <v>30.769230769230766</v>
      </c>
      <c r="G43" s="39">
        <v>3.2967032967032961</v>
      </c>
      <c r="H43" s="89"/>
      <c r="I43" s="36"/>
      <c r="AA43" s="53"/>
      <c r="AB43" s="53"/>
      <c r="AC43" s="53"/>
    </row>
    <row r="44" spans="2:29" x14ac:dyDescent="0.25">
      <c r="B44" s="106"/>
      <c r="D44" s="30" t="s">
        <v>14</v>
      </c>
      <c r="E44" s="76">
        <v>64.052287581699346</v>
      </c>
      <c r="F44" s="39">
        <v>26.143790849673206</v>
      </c>
      <c r="G44" s="39">
        <v>9.8039215686274517</v>
      </c>
      <c r="H44" s="89"/>
      <c r="I44" s="36"/>
      <c r="AA44" s="53"/>
      <c r="AB44" s="53"/>
      <c r="AC44" s="53"/>
    </row>
    <row r="45" spans="2:29" x14ac:dyDescent="0.25">
      <c r="B45" s="106"/>
      <c r="D45" s="30" t="s">
        <v>15</v>
      </c>
      <c r="E45" s="76">
        <v>58.620689655172406</v>
      </c>
      <c r="F45" s="39">
        <v>16.551724137931036</v>
      </c>
      <c r="G45" s="39">
        <v>24.827586206896555</v>
      </c>
      <c r="H45" s="89"/>
      <c r="I45" s="36"/>
      <c r="AA45" s="53"/>
      <c r="AB45" s="53"/>
      <c r="AC45" s="53"/>
    </row>
    <row r="46" spans="2:29" x14ac:dyDescent="0.25">
      <c r="B46" s="106"/>
      <c r="D46" s="30" t="s">
        <v>16</v>
      </c>
      <c r="E46" s="76">
        <v>45</v>
      </c>
      <c r="F46" s="39">
        <v>10</v>
      </c>
      <c r="G46" s="39">
        <v>45</v>
      </c>
      <c r="H46" s="89"/>
      <c r="I46" s="36"/>
      <c r="AA46" s="53"/>
      <c r="AB46" s="53"/>
      <c r="AC46" s="53"/>
    </row>
    <row r="47" spans="2:29" x14ac:dyDescent="0.25">
      <c r="B47" s="106"/>
      <c r="AA47" s="53"/>
      <c r="AB47" s="53"/>
      <c r="AC47" s="53"/>
    </row>
    <row r="48" spans="2:29" x14ac:dyDescent="0.25">
      <c r="B48" s="106"/>
      <c r="AA48" s="53"/>
      <c r="AB48" s="53"/>
      <c r="AC48" s="53"/>
    </row>
    <row r="49" spans="2:29" ht="15" customHeight="1" x14ac:dyDescent="0.25">
      <c r="B49" s="130"/>
      <c r="D49" s="125" t="s">
        <v>30</v>
      </c>
      <c r="F49" s="56"/>
      <c r="G49" s="56"/>
      <c r="H49" s="56"/>
      <c r="I49" s="56"/>
      <c r="AA49" s="53"/>
      <c r="AB49" s="53"/>
      <c r="AC49" s="53"/>
    </row>
    <row r="50" spans="2:29" x14ac:dyDescent="0.25">
      <c r="B50" s="130"/>
      <c r="D50" s="32"/>
      <c r="F50" s="56"/>
      <c r="G50" s="56"/>
      <c r="H50" s="56"/>
      <c r="I50" s="56"/>
      <c r="AA50" s="53"/>
      <c r="AB50" s="53"/>
      <c r="AC50" s="53"/>
    </row>
    <row r="51" spans="2:29" x14ac:dyDescent="0.25">
      <c r="B51" s="108"/>
      <c r="D51" s="23" t="s">
        <v>0</v>
      </c>
      <c r="E51" s="55" t="str">
        <f>+'2. Victorian water industry'!$E$9</f>
        <v>2012-13</v>
      </c>
      <c r="F51" s="55" t="str">
        <f>+'2. Victorian water industry'!$F$9</f>
        <v>2013-14</v>
      </c>
      <c r="G51" s="55" t="str">
        <f>+'2. Victorian water industry'!$G$9</f>
        <v>2014-15</v>
      </c>
      <c r="H51" s="55" t="str">
        <f>+'2. Victorian water industry'!$H$9</f>
        <v>2015-16</v>
      </c>
      <c r="I51" s="55" t="str">
        <f>+'2. Victorian water industry'!$I$9</f>
        <v>2016-17</v>
      </c>
      <c r="AA51" s="53"/>
      <c r="AB51" s="53"/>
      <c r="AC51" s="53"/>
    </row>
    <row r="52" spans="2:29" x14ac:dyDescent="0.25">
      <c r="B52" s="106"/>
      <c r="D52" s="30" t="s">
        <v>63</v>
      </c>
      <c r="E52" s="44">
        <v>100</v>
      </c>
      <c r="F52" s="66">
        <v>100</v>
      </c>
      <c r="G52" s="66">
        <v>100</v>
      </c>
      <c r="H52" s="66">
        <v>100</v>
      </c>
      <c r="I52" s="66">
        <v>100</v>
      </c>
      <c r="AA52" s="53"/>
      <c r="AB52" s="53"/>
      <c r="AC52" s="53"/>
    </row>
    <row r="53" spans="2:29" x14ac:dyDescent="0.25">
      <c r="B53" s="106"/>
      <c r="D53" s="30" t="s">
        <v>57</v>
      </c>
      <c r="E53" s="76">
        <v>100</v>
      </c>
      <c r="F53" s="39">
        <v>100</v>
      </c>
      <c r="G53" s="39">
        <v>100</v>
      </c>
      <c r="H53" s="39">
        <v>100</v>
      </c>
      <c r="I53" s="39">
        <v>100</v>
      </c>
      <c r="AA53" s="53"/>
      <c r="AB53" s="53"/>
      <c r="AC53" s="53"/>
    </row>
    <row r="54" spans="2:29" x14ac:dyDescent="0.25">
      <c r="B54" s="106"/>
      <c r="D54" s="30" t="s">
        <v>55</v>
      </c>
      <c r="E54" s="76">
        <v>100</v>
      </c>
      <c r="F54" s="39">
        <v>100</v>
      </c>
      <c r="G54" s="39">
        <v>100</v>
      </c>
      <c r="H54" s="39">
        <v>100</v>
      </c>
      <c r="I54" s="39">
        <v>100</v>
      </c>
      <c r="AA54" s="53"/>
      <c r="AB54" s="53"/>
      <c r="AC54" s="53"/>
    </row>
    <row r="55" spans="2:29" x14ac:dyDescent="0.25">
      <c r="B55" s="106"/>
      <c r="D55" s="30" t="s">
        <v>59</v>
      </c>
      <c r="E55" s="76">
        <v>100</v>
      </c>
      <c r="F55" s="39">
        <v>100</v>
      </c>
      <c r="G55" s="39">
        <v>100</v>
      </c>
      <c r="H55" s="39">
        <v>100</v>
      </c>
      <c r="I55" s="39">
        <v>100</v>
      </c>
      <c r="AA55" s="53"/>
      <c r="AB55" s="53"/>
      <c r="AC55" s="53"/>
    </row>
    <row r="56" spans="2:29" x14ac:dyDescent="0.25">
      <c r="B56" s="106"/>
      <c r="D56" s="30" t="s">
        <v>56</v>
      </c>
      <c r="E56" s="76">
        <v>100</v>
      </c>
      <c r="F56" s="39">
        <v>100</v>
      </c>
      <c r="G56" s="39">
        <v>100</v>
      </c>
      <c r="H56" s="39">
        <v>100</v>
      </c>
      <c r="I56" s="39">
        <v>100</v>
      </c>
      <c r="AA56" s="53"/>
      <c r="AB56" s="53"/>
      <c r="AC56" s="53"/>
    </row>
    <row r="57" spans="2:29" x14ac:dyDescent="0.25">
      <c r="B57" s="106"/>
      <c r="D57" s="30" t="s">
        <v>58</v>
      </c>
      <c r="E57" s="76">
        <v>99.8</v>
      </c>
      <c r="F57" s="39">
        <v>99.4</v>
      </c>
      <c r="G57" s="39">
        <v>100</v>
      </c>
      <c r="H57" s="39">
        <v>100</v>
      </c>
      <c r="I57" s="39">
        <v>100</v>
      </c>
      <c r="AA57" s="53"/>
      <c r="AB57" s="53"/>
      <c r="AC57" s="53"/>
    </row>
    <row r="58" spans="2:29" x14ac:dyDescent="0.25">
      <c r="B58" s="106"/>
      <c r="D58" s="30" t="s">
        <v>64</v>
      </c>
      <c r="E58" s="76">
        <v>100</v>
      </c>
      <c r="F58" s="39">
        <v>100</v>
      </c>
      <c r="G58" s="39">
        <v>100</v>
      </c>
      <c r="H58" s="39">
        <v>100</v>
      </c>
      <c r="I58" s="39">
        <v>100</v>
      </c>
      <c r="AA58" s="53"/>
      <c r="AB58" s="53"/>
      <c r="AC58" s="53"/>
    </row>
    <row r="59" spans="2:29" x14ac:dyDescent="0.25">
      <c r="B59" s="106"/>
      <c r="D59" s="30" t="s">
        <v>54</v>
      </c>
      <c r="E59" s="76">
        <v>100</v>
      </c>
      <c r="F59" s="39">
        <v>100</v>
      </c>
      <c r="G59" s="39">
        <v>100</v>
      </c>
      <c r="H59" s="39">
        <v>88.6</v>
      </c>
      <c r="I59" s="39">
        <v>100</v>
      </c>
      <c r="AA59" s="53"/>
      <c r="AB59" s="53"/>
      <c r="AC59" s="53"/>
    </row>
    <row r="60" spans="2:29" x14ac:dyDescent="0.25">
      <c r="B60" s="106"/>
      <c r="D60" s="30" t="s">
        <v>53</v>
      </c>
      <c r="E60" s="76">
        <v>100</v>
      </c>
      <c r="F60" s="39">
        <v>100</v>
      </c>
      <c r="G60" s="39">
        <v>100</v>
      </c>
      <c r="H60" s="39">
        <v>100</v>
      </c>
      <c r="I60" s="39">
        <v>100</v>
      </c>
      <c r="AA60" s="53"/>
      <c r="AB60" s="53"/>
      <c r="AC60" s="53"/>
    </row>
    <row r="61" spans="2:29" x14ac:dyDescent="0.25">
      <c r="B61" s="106"/>
      <c r="D61" s="30" t="s">
        <v>10</v>
      </c>
      <c r="E61" s="76">
        <v>100</v>
      </c>
      <c r="F61" s="39">
        <v>100</v>
      </c>
      <c r="G61" s="39">
        <v>100</v>
      </c>
      <c r="H61" s="39">
        <v>100</v>
      </c>
      <c r="I61" s="39">
        <v>100</v>
      </c>
      <c r="AA61" s="53"/>
      <c r="AB61" s="53"/>
      <c r="AC61" s="53"/>
    </row>
    <row r="62" spans="2:29" x14ac:dyDescent="0.25">
      <c r="B62" s="106"/>
      <c r="D62" s="30" t="s">
        <v>61</v>
      </c>
      <c r="E62" s="76">
        <v>100</v>
      </c>
      <c r="F62" s="39">
        <v>100</v>
      </c>
      <c r="G62" s="39">
        <v>100</v>
      </c>
      <c r="H62" s="39">
        <v>100</v>
      </c>
      <c r="I62" s="39">
        <v>100</v>
      </c>
      <c r="AA62" s="53"/>
      <c r="AB62" s="53"/>
      <c r="AC62" s="53"/>
    </row>
    <row r="63" spans="2:29" x14ac:dyDescent="0.25">
      <c r="B63" s="106"/>
      <c r="D63" s="30" t="s">
        <v>52</v>
      </c>
      <c r="E63" s="76">
        <v>100</v>
      </c>
      <c r="F63" s="39">
        <v>100</v>
      </c>
      <c r="G63" s="39">
        <v>100</v>
      </c>
      <c r="H63" s="39">
        <v>100</v>
      </c>
      <c r="I63" s="39">
        <v>100</v>
      </c>
      <c r="AA63" s="53"/>
      <c r="AB63" s="53"/>
      <c r="AC63" s="53"/>
    </row>
    <row r="64" spans="2:29" x14ac:dyDescent="0.25">
      <c r="B64" s="106"/>
      <c r="D64" s="30" t="s">
        <v>60</v>
      </c>
      <c r="E64" s="76">
        <v>100</v>
      </c>
      <c r="F64" s="39">
        <v>100</v>
      </c>
      <c r="G64" s="39">
        <v>100</v>
      </c>
      <c r="H64" s="39">
        <v>100</v>
      </c>
      <c r="I64" s="39">
        <v>100</v>
      </c>
      <c r="AA64" s="53"/>
      <c r="AB64" s="53"/>
      <c r="AC64" s="53"/>
    </row>
    <row r="65" spans="2:29" x14ac:dyDescent="0.25">
      <c r="B65" s="106"/>
      <c r="D65" s="30" t="s">
        <v>51</v>
      </c>
      <c r="E65" s="76">
        <v>100</v>
      </c>
      <c r="F65" s="39">
        <v>100</v>
      </c>
      <c r="G65" s="39">
        <v>100</v>
      </c>
      <c r="H65" s="39">
        <v>100</v>
      </c>
      <c r="I65" s="39">
        <v>99.8</v>
      </c>
      <c r="AA65" s="53"/>
      <c r="AB65" s="53"/>
      <c r="AC65" s="53"/>
    </row>
    <row r="66" spans="2:29" x14ac:dyDescent="0.25">
      <c r="B66" s="106"/>
      <c r="D66" s="30" t="s">
        <v>62</v>
      </c>
      <c r="E66" s="76">
        <v>100</v>
      </c>
      <c r="F66" s="39">
        <v>100</v>
      </c>
      <c r="G66" s="39">
        <v>100</v>
      </c>
      <c r="H66" s="39">
        <v>100</v>
      </c>
      <c r="I66" s="39">
        <v>99.8</v>
      </c>
      <c r="AA66" s="53"/>
      <c r="AB66" s="53"/>
      <c r="AC66" s="53"/>
    </row>
    <row r="67" spans="2:29" x14ac:dyDescent="0.25">
      <c r="B67" s="106"/>
      <c r="D67" s="30" t="s">
        <v>65</v>
      </c>
      <c r="E67" s="76">
        <v>100</v>
      </c>
      <c r="F67" s="39">
        <v>100</v>
      </c>
      <c r="G67" s="39">
        <v>100</v>
      </c>
      <c r="H67" s="39">
        <v>100</v>
      </c>
      <c r="I67" s="39">
        <v>100</v>
      </c>
      <c r="AA67" s="53"/>
      <c r="AB67" s="53"/>
      <c r="AC67" s="53"/>
    </row>
    <row r="68" spans="2:29" x14ac:dyDescent="0.25">
      <c r="B68" s="106"/>
      <c r="AA68" s="53"/>
      <c r="AB68" s="53"/>
      <c r="AC68" s="53"/>
    </row>
    <row r="69" spans="2:29" x14ac:dyDescent="0.25">
      <c r="B69" s="106"/>
      <c r="AA69" s="53"/>
      <c r="AB69" s="53"/>
      <c r="AC69" s="53"/>
    </row>
    <row r="70" spans="2:29" ht="15" customHeight="1" x14ac:dyDescent="0.25">
      <c r="B70" s="130"/>
      <c r="D70" s="125" t="s">
        <v>147</v>
      </c>
      <c r="AA70" s="53"/>
      <c r="AB70" s="53"/>
      <c r="AC70" s="53"/>
    </row>
    <row r="71" spans="2:29" x14ac:dyDescent="0.25">
      <c r="B71" s="130"/>
      <c r="D71" s="32"/>
      <c r="AA71" s="53"/>
      <c r="AB71" s="53"/>
      <c r="AC71" s="53"/>
    </row>
    <row r="72" spans="2:29" x14ac:dyDescent="0.25">
      <c r="B72" s="108"/>
      <c r="D72" s="23" t="s">
        <v>0</v>
      </c>
      <c r="E72" s="55" t="str">
        <f>+'2. Victorian water industry'!$E$9</f>
        <v>2012-13</v>
      </c>
      <c r="F72" s="55" t="str">
        <f>+'2. Victorian water industry'!$F$9</f>
        <v>2013-14</v>
      </c>
      <c r="G72" s="55" t="str">
        <f>+'2. Victorian water industry'!$G$9</f>
        <v>2014-15</v>
      </c>
      <c r="H72" s="55" t="str">
        <f>+'2. Victorian water industry'!$H$9</f>
        <v>2015-16</v>
      </c>
      <c r="I72" s="55" t="str">
        <f>+'2. Victorian water industry'!$I$9</f>
        <v>2016-17</v>
      </c>
      <c r="J72" s="42"/>
      <c r="AA72" s="53"/>
      <c r="AB72" s="53"/>
      <c r="AC72" s="53"/>
    </row>
    <row r="73" spans="2:29" x14ac:dyDescent="0.25">
      <c r="B73" s="106"/>
      <c r="D73" s="30" t="s">
        <v>63</v>
      </c>
      <c r="E73" s="44">
        <v>100</v>
      </c>
      <c r="F73" s="66">
        <v>100</v>
      </c>
      <c r="G73" s="66">
        <v>100</v>
      </c>
      <c r="H73" s="66">
        <v>100</v>
      </c>
      <c r="I73" s="66">
        <v>100</v>
      </c>
      <c r="AA73" s="53"/>
      <c r="AB73" s="53"/>
      <c r="AC73" s="53"/>
    </row>
    <row r="74" spans="2:29" x14ac:dyDescent="0.25">
      <c r="B74" s="106"/>
      <c r="D74" s="30" t="s">
        <v>57</v>
      </c>
      <c r="E74" s="76">
        <v>100</v>
      </c>
      <c r="F74" s="39">
        <v>100</v>
      </c>
      <c r="G74" s="39">
        <v>100</v>
      </c>
      <c r="H74" s="39">
        <v>100</v>
      </c>
      <c r="I74" s="39">
        <v>100</v>
      </c>
      <c r="AA74" s="53"/>
      <c r="AB74" s="53"/>
      <c r="AC74" s="53"/>
    </row>
    <row r="75" spans="2:29" x14ac:dyDescent="0.25">
      <c r="B75" s="106"/>
      <c r="D75" s="30" t="s">
        <v>55</v>
      </c>
      <c r="E75" s="76">
        <v>100</v>
      </c>
      <c r="F75" s="39">
        <v>100</v>
      </c>
      <c r="G75" s="39">
        <v>100</v>
      </c>
      <c r="H75" s="39">
        <v>100</v>
      </c>
      <c r="I75" s="39">
        <v>100</v>
      </c>
      <c r="AA75" s="53"/>
      <c r="AB75" s="53"/>
      <c r="AC75" s="53"/>
    </row>
    <row r="76" spans="2:29" x14ac:dyDescent="0.25">
      <c r="B76" s="106"/>
      <c r="D76" s="30" t="s">
        <v>59</v>
      </c>
      <c r="E76" s="76">
        <v>100</v>
      </c>
      <c r="F76" s="39">
        <v>100</v>
      </c>
      <c r="G76" s="39">
        <v>100</v>
      </c>
      <c r="H76" s="39">
        <v>100</v>
      </c>
      <c r="I76" s="39">
        <v>99.9</v>
      </c>
      <c r="AA76" s="53"/>
      <c r="AB76" s="53"/>
      <c r="AC76" s="53"/>
    </row>
    <row r="77" spans="2:29" x14ac:dyDescent="0.25">
      <c r="B77" s="106"/>
      <c r="D77" s="30" t="s">
        <v>56</v>
      </c>
      <c r="E77" s="76">
        <v>100</v>
      </c>
      <c r="F77" s="39">
        <v>100</v>
      </c>
      <c r="G77" s="39">
        <v>100</v>
      </c>
      <c r="H77" s="39">
        <v>100</v>
      </c>
      <c r="I77" s="39">
        <v>100</v>
      </c>
      <c r="AA77" s="53"/>
      <c r="AB77" s="53"/>
      <c r="AC77" s="53"/>
    </row>
    <row r="78" spans="2:29" x14ac:dyDescent="0.25">
      <c r="B78" s="106"/>
      <c r="D78" s="30" t="s">
        <v>58</v>
      </c>
      <c r="E78" s="76">
        <v>100</v>
      </c>
      <c r="F78" s="39">
        <v>100</v>
      </c>
      <c r="G78" s="39">
        <v>100</v>
      </c>
      <c r="H78" s="39">
        <v>100</v>
      </c>
      <c r="I78" s="39">
        <v>100</v>
      </c>
      <c r="AA78" s="53"/>
      <c r="AB78" s="53"/>
      <c r="AC78" s="53"/>
    </row>
    <row r="79" spans="2:29" x14ac:dyDescent="0.25">
      <c r="B79" s="106"/>
      <c r="D79" s="30" t="s">
        <v>64</v>
      </c>
      <c r="E79" s="76">
        <v>100</v>
      </c>
      <c r="F79" s="39">
        <v>100</v>
      </c>
      <c r="G79" s="39">
        <v>100</v>
      </c>
      <c r="H79" s="39">
        <v>100</v>
      </c>
      <c r="I79" s="39">
        <v>100</v>
      </c>
      <c r="AA79" s="53"/>
      <c r="AB79" s="53"/>
      <c r="AC79" s="53"/>
    </row>
    <row r="80" spans="2:29" x14ac:dyDescent="0.25">
      <c r="B80" s="106"/>
      <c r="D80" s="30" t="s">
        <v>54</v>
      </c>
      <c r="E80" s="76">
        <v>100</v>
      </c>
      <c r="F80" s="39">
        <v>100</v>
      </c>
      <c r="G80" s="39">
        <v>100</v>
      </c>
      <c r="H80" s="39">
        <v>100</v>
      </c>
      <c r="I80" s="39">
        <v>100</v>
      </c>
      <c r="AA80" s="53"/>
      <c r="AB80" s="53"/>
      <c r="AC80" s="53"/>
    </row>
    <row r="81" spans="2:29" x14ac:dyDescent="0.25">
      <c r="B81" s="106"/>
      <c r="D81" s="30" t="s">
        <v>53</v>
      </c>
      <c r="E81" s="76">
        <v>100</v>
      </c>
      <c r="F81" s="39">
        <v>100</v>
      </c>
      <c r="G81" s="39">
        <v>100</v>
      </c>
      <c r="H81" s="39">
        <v>100</v>
      </c>
      <c r="I81" s="39">
        <v>100</v>
      </c>
      <c r="AA81" s="53"/>
      <c r="AB81" s="53"/>
      <c r="AC81" s="53"/>
    </row>
    <row r="82" spans="2:29" x14ac:dyDescent="0.25">
      <c r="B82" s="106"/>
      <c r="D82" s="30" t="s">
        <v>10</v>
      </c>
      <c r="E82" s="76">
        <v>98.3</v>
      </c>
      <c r="F82" s="39">
        <v>100</v>
      </c>
      <c r="G82" s="39">
        <v>99.4</v>
      </c>
      <c r="H82" s="39">
        <v>100</v>
      </c>
      <c r="I82" s="39">
        <v>100</v>
      </c>
      <c r="AA82" s="53"/>
      <c r="AB82" s="53"/>
      <c r="AC82" s="53"/>
    </row>
    <row r="83" spans="2:29" x14ac:dyDescent="0.25">
      <c r="B83" s="106"/>
      <c r="D83" s="30" t="s">
        <v>61</v>
      </c>
      <c r="E83" s="76">
        <v>100</v>
      </c>
      <c r="F83" s="39">
        <v>100</v>
      </c>
      <c r="G83" s="39">
        <v>100</v>
      </c>
      <c r="H83" s="39">
        <v>100</v>
      </c>
      <c r="I83" s="39">
        <v>100</v>
      </c>
      <c r="AA83" s="53"/>
      <c r="AB83" s="53"/>
      <c r="AC83" s="53"/>
    </row>
    <row r="84" spans="2:29" x14ac:dyDescent="0.25">
      <c r="B84" s="106"/>
      <c r="D84" s="30" t="s">
        <v>52</v>
      </c>
      <c r="E84" s="76">
        <v>100</v>
      </c>
      <c r="F84" s="39">
        <v>100</v>
      </c>
      <c r="G84" s="39">
        <v>100</v>
      </c>
      <c r="H84" s="39">
        <v>100</v>
      </c>
      <c r="I84" s="39">
        <v>99.8</v>
      </c>
    </row>
    <row r="85" spans="2:29" x14ac:dyDescent="0.25">
      <c r="B85" s="106"/>
      <c r="D85" s="30" t="s">
        <v>60</v>
      </c>
      <c r="E85" s="76">
        <v>100</v>
      </c>
      <c r="F85" s="39">
        <v>100</v>
      </c>
      <c r="G85" s="39">
        <v>100</v>
      </c>
      <c r="H85" s="39">
        <v>100</v>
      </c>
      <c r="I85" s="39">
        <v>100</v>
      </c>
    </row>
    <row r="86" spans="2:29" x14ac:dyDescent="0.25">
      <c r="B86" s="106"/>
      <c r="D86" s="30" t="s">
        <v>51</v>
      </c>
      <c r="E86" s="76">
        <v>100</v>
      </c>
      <c r="F86" s="39">
        <v>100</v>
      </c>
      <c r="G86" s="39">
        <v>100</v>
      </c>
      <c r="H86" s="39">
        <v>100</v>
      </c>
      <c r="I86" s="39">
        <v>100</v>
      </c>
    </row>
    <row r="87" spans="2:29" x14ac:dyDescent="0.25">
      <c r="B87" s="106"/>
      <c r="D87" s="30" t="s">
        <v>62</v>
      </c>
      <c r="E87" s="76">
        <v>100</v>
      </c>
      <c r="F87" s="39">
        <v>100</v>
      </c>
      <c r="G87" s="39">
        <v>100</v>
      </c>
      <c r="H87" s="39">
        <v>100</v>
      </c>
      <c r="I87" s="39">
        <v>100</v>
      </c>
    </row>
    <row r="88" spans="2:29" x14ac:dyDescent="0.25">
      <c r="B88" s="106"/>
      <c r="D88" s="30" t="s">
        <v>65</v>
      </c>
      <c r="E88" s="76">
        <v>100</v>
      </c>
      <c r="F88" s="39">
        <v>100</v>
      </c>
      <c r="G88" s="39">
        <v>100</v>
      </c>
      <c r="H88" s="39">
        <v>100</v>
      </c>
      <c r="I88" s="39">
        <v>100</v>
      </c>
    </row>
    <row r="89" spans="2:29" x14ac:dyDescent="0.25"/>
    <row r="90" spans="2:29" x14ac:dyDescent="0.25">
      <c r="D90" s="36"/>
      <c r="E90" s="36"/>
      <c r="F90" s="36"/>
      <c r="G90" s="36"/>
      <c r="H90" s="36"/>
    </row>
    <row r="91" spans="2:29" x14ac:dyDescent="0.25">
      <c r="D91" s="36"/>
      <c r="E91" s="36"/>
      <c r="F91" s="36"/>
      <c r="G91" s="36"/>
      <c r="H91" s="36"/>
      <c r="I91" s="36"/>
    </row>
    <row r="92" spans="2:29" x14ac:dyDescent="0.25">
      <c r="D92" s="36"/>
      <c r="E92" s="36"/>
      <c r="F92" s="36"/>
      <c r="G92" s="36"/>
      <c r="H92" s="36"/>
      <c r="I92" s="36"/>
    </row>
    <row r="93" spans="2:29" hidden="1" x14ac:dyDescent="0.25">
      <c r="D93" s="36"/>
      <c r="E93" s="36"/>
      <c r="F93" s="36"/>
      <c r="G93" s="36"/>
      <c r="H93" s="36"/>
      <c r="I93" s="36"/>
    </row>
    <row r="94" spans="2:29" hidden="1" x14ac:dyDescent="0.25">
      <c r="D94" s="36"/>
      <c r="E94" s="36"/>
      <c r="F94" s="36"/>
      <c r="G94" s="36"/>
      <c r="H94" s="36"/>
      <c r="I94" s="36"/>
    </row>
    <row r="95" spans="2:29" hidden="1" x14ac:dyDescent="0.25">
      <c r="D95" s="36"/>
      <c r="E95" s="36"/>
      <c r="F95" s="36"/>
      <c r="G95" s="36"/>
      <c r="H95" s="36"/>
      <c r="I95" s="36"/>
    </row>
    <row r="96" spans="2:29" hidden="1" x14ac:dyDescent="0.25">
      <c r="D96" s="36"/>
      <c r="E96" s="36"/>
      <c r="F96" s="36"/>
      <c r="G96" s="36"/>
      <c r="H96" s="36"/>
      <c r="I96" s="36"/>
    </row>
    <row r="97" spans="2:9" hidden="1" x14ac:dyDescent="0.25">
      <c r="D97" s="36"/>
      <c r="E97" s="36"/>
      <c r="F97" s="36"/>
      <c r="G97" s="36"/>
      <c r="H97" s="36"/>
      <c r="I97" s="36"/>
    </row>
    <row r="98" spans="2:9" hidden="1" x14ac:dyDescent="0.25">
      <c r="D98" s="36"/>
      <c r="E98" s="36"/>
      <c r="F98" s="36"/>
      <c r="G98" s="36"/>
      <c r="H98" s="36"/>
      <c r="I98" s="36"/>
    </row>
    <row r="99" spans="2:9" hidden="1" x14ac:dyDescent="0.25">
      <c r="D99" s="36"/>
      <c r="E99" s="36"/>
      <c r="F99" s="36"/>
      <c r="G99" s="36"/>
      <c r="H99" s="36"/>
      <c r="I99" s="36"/>
    </row>
    <row r="100" spans="2:9" hidden="1" x14ac:dyDescent="0.25">
      <c r="D100" s="36"/>
      <c r="E100" s="36"/>
      <c r="F100" s="36"/>
      <c r="G100" s="36"/>
      <c r="H100" s="36"/>
      <c r="I100" s="36"/>
    </row>
    <row r="101" spans="2:9" hidden="1" x14ac:dyDescent="0.25">
      <c r="D101" s="36"/>
      <c r="E101" s="36"/>
      <c r="F101" s="36"/>
      <c r="G101" s="36"/>
      <c r="H101" s="36"/>
      <c r="I101" s="36"/>
    </row>
    <row r="102" spans="2:9" hidden="1" x14ac:dyDescent="0.25">
      <c r="D102" s="36"/>
      <c r="E102" s="36"/>
      <c r="F102" s="36"/>
      <c r="G102" s="36"/>
      <c r="H102" s="36"/>
      <c r="I102" s="36"/>
    </row>
    <row r="103" spans="2:9" hidden="1" x14ac:dyDescent="0.25">
      <c r="D103" s="36"/>
      <c r="E103" s="36"/>
      <c r="F103" s="36"/>
      <c r="G103" s="36"/>
      <c r="H103" s="36"/>
      <c r="I103" s="36"/>
    </row>
    <row r="104" spans="2:9" hidden="1" x14ac:dyDescent="0.25">
      <c r="D104" s="36"/>
      <c r="E104" s="36"/>
      <c r="F104" s="36"/>
      <c r="G104" s="36"/>
      <c r="H104" s="36"/>
      <c r="I104" s="36"/>
    </row>
    <row r="105" spans="2:9" hidden="1" x14ac:dyDescent="0.25">
      <c r="D105" s="36"/>
      <c r="E105" s="36"/>
      <c r="F105" s="36"/>
      <c r="G105" s="36"/>
      <c r="H105" s="36"/>
      <c r="I105" s="36"/>
    </row>
    <row r="106" spans="2:9" hidden="1" x14ac:dyDescent="0.25">
      <c r="D106" s="36"/>
      <c r="E106" s="36"/>
      <c r="F106" s="36"/>
      <c r="G106" s="36"/>
      <c r="H106" s="36"/>
      <c r="I106" s="36"/>
    </row>
    <row r="107" spans="2:9" hidden="1" x14ac:dyDescent="0.25">
      <c r="D107" s="36"/>
      <c r="E107" s="36"/>
      <c r="F107" s="36"/>
      <c r="G107" s="36"/>
      <c r="H107" s="36"/>
      <c r="I107" s="36"/>
    </row>
    <row r="108" spans="2:9" hidden="1" x14ac:dyDescent="0.25"/>
    <row r="109" spans="2:9" hidden="1" x14ac:dyDescent="0.25">
      <c r="B109" s="35"/>
      <c r="D109" s="32"/>
    </row>
  </sheetData>
  <sortState ref="D52:I67">
    <sortCondition descending="1" ref="I52:I67"/>
  </sortState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8" tint="0.79998168889431442"/>
  </sheetPr>
  <dimension ref="A1:Z253"/>
  <sheetViews>
    <sheetView showGridLines="0" tabSelected="1" zoomScaleNormal="100" workbookViewId="0">
      <pane ySplit="5" topLeftCell="A6" activePane="bottomLeft" state="frozen"/>
      <selection pane="bottomLeft" activeCell="H14" sqref="H14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4" customWidth="1"/>
    <col min="4" max="4" width="17.6640625" style="58" customWidth="1"/>
    <col min="5" max="8" width="16.5" style="63" customWidth="1"/>
    <col min="9" max="9" width="15" style="63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9"/>
      <c r="D2" s="21" t="s">
        <v>133</v>
      </c>
      <c r="E2" s="15"/>
      <c r="F2" s="15"/>
      <c r="G2" s="15"/>
      <c r="H2" s="15"/>
      <c r="I2" s="15"/>
    </row>
    <row r="3" spans="2:26" s="12" customFormat="1" ht="12" customHeight="1" x14ac:dyDescent="0.2">
      <c r="B3" s="69"/>
      <c r="D3" s="22" t="s">
        <v>122</v>
      </c>
      <c r="E3" s="15"/>
      <c r="F3" s="15"/>
      <c r="G3" s="15"/>
      <c r="H3" s="15"/>
      <c r="I3" s="15"/>
    </row>
    <row r="4" spans="2:26" s="12" customFormat="1" ht="11.25" customHeight="1" x14ac:dyDescent="0.2">
      <c r="B4" s="69"/>
      <c r="D4" s="22" t="s">
        <v>132</v>
      </c>
      <c r="E4" s="15"/>
      <c r="F4" s="15"/>
      <c r="G4" s="15"/>
      <c r="H4" s="15"/>
      <c r="I4" s="15"/>
    </row>
    <row r="5" spans="2:26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11"/>
      <c r="D7" s="125" t="s">
        <v>117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11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11"/>
      <c r="D9" s="23" t="s">
        <v>0</v>
      </c>
      <c r="E9" s="55" t="str">
        <f>+'2. Victorian water industry'!$E$9</f>
        <v>2012-13</v>
      </c>
      <c r="F9" s="55" t="str">
        <f>+'2. Victorian water industry'!$F$9</f>
        <v>2013-14</v>
      </c>
      <c r="G9" s="55" t="str">
        <f>+'2. Victorian water industry'!$G$9</f>
        <v>2014-15</v>
      </c>
      <c r="H9" s="55" t="str">
        <f>+'2. Victorian water industry'!$H$9</f>
        <v>2015-16</v>
      </c>
      <c r="I9" s="55" t="str">
        <f>+'2. Victorian water industry'!$I$9</f>
        <v>2016-17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106"/>
      <c r="D10" s="30" t="s">
        <v>17</v>
      </c>
      <c r="E10" s="73">
        <v>48849</v>
      </c>
      <c r="F10" s="64">
        <v>49723</v>
      </c>
      <c r="G10" s="64">
        <v>46709</v>
      </c>
      <c r="H10" s="64">
        <v>42167</v>
      </c>
      <c r="I10" s="64">
        <v>38846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106"/>
      <c r="D11" s="30" t="s">
        <v>63</v>
      </c>
      <c r="E11" s="73">
        <v>872.74699999999996</v>
      </c>
      <c r="F11" s="64">
        <v>138.15</v>
      </c>
      <c r="G11" s="64">
        <v>139.9</v>
      </c>
      <c r="H11" s="64">
        <v>2285.23</v>
      </c>
      <c r="I11" s="64">
        <v>2131.7339999999999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106"/>
      <c r="D12" s="30" t="s">
        <v>57</v>
      </c>
      <c r="E12" s="74">
        <v>3105.6869631506111</v>
      </c>
      <c r="F12" s="65">
        <v>2966.5169999999998</v>
      </c>
      <c r="G12" s="65">
        <v>3397</v>
      </c>
      <c r="H12" s="65">
        <v>3967.8218623237844</v>
      </c>
      <c r="I12" s="65">
        <v>2825.7157726406854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106"/>
      <c r="D13" s="30" t="s">
        <v>55</v>
      </c>
      <c r="E13" s="74">
        <v>2687.3999999999996</v>
      </c>
      <c r="F13" s="65">
        <v>3134.5</v>
      </c>
      <c r="G13" s="65">
        <v>3664.8</v>
      </c>
      <c r="H13" s="65">
        <v>3905.7000000000007</v>
      </c>
      <c r="I13" s="65">
        <v>3551.2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106"/>
      <c r="D14" s="30" t="s">
        <v>59</v>
      </c>
      <c r="E14" s="74">
        <v>4790.0199999999995</v>
      </c>
      <c r="F14" s="65">
        <v>5008.34</v>
      </c>
      <c r="G14" s="65">
        <v>5078.3700000000008</v>
      </c>
      <c r="H14" s="65">
        <v>6182.8757362048236</v>
      </c>
      <c r="I14" s="65">
        <v>5538.1017607262229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106"/>
      <c r="D15" s="30" t="s">
        <v>56</v>
      </c>
      <c r="E15" s="74">
        <v>1970.9739999999997</v>
      </c>
      <c r="F15" s="65">
        <v>1682.7612799999999</v>
      </c>
      <c r="G15" s="65">
        <v>1530.6949999999999</v>
      </c>
      <c r="H15" s="65">
        <v>1897.6239999999998</v>
      </c>
      <c r="I15" s="65">
        <v>1103.9997999999998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106"/>
      <c r="D16" s="30" t="s">
        <v>58</v>
      </c>
      <c r="E16" s="74">
        <v>3346</v>
      </c>
      <c r="F16" s="65">
        <v>2657.7979999999998</v>
      </c>
      <c r="G16" s="65">
        <v>3197.5249999999996</v>
      </c>
      <c r="H16" s="65">
        <v>3443.6948999999995</v>
      </c>
      <c r="I16" s="65">
        <v>2334.6999999999998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106"/>
      <c r="D17" s="30" t="s">
        <v>64</v>
      </c>
      <c r="E17" s="74">
        <v>2959.34</v>
      </c>
      <c r="F17" s="65">
        <v>2902.4999999999995</v>
      </c>
      <c r="G17" s="65">
        <v>2754.8701577188131</v>
      </c>
      <c r="H17" s="65">
        <v>3171.9800000000005</v>
      </c>
      <c r="I17" s="65">
        <v>2932.7661239560439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106"/>
      <c r="D18" s="30" t="s">
        <v>54</v>
      </c>
      <c r="E18" s="74">
        <v>1651</v>
      </c>
      <c r="F18" s="65">
        <v>1103.713</v>
      </c>
      <c r="G18" s="65">
        <v>1700.5367960000003</v>
      </c>
      <c r="H18" s="65">
        <v>1957</v>
      </c>
      <c r="I18" s="65">
        <v>2168.0071450000005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106"/>
      <c r="D19" s="30" t="s">
        <v>53</v>
      </c>
      <c r="E19" s="74">
        <v>7344.2899999999991</v>
      </c>
      <c r="F19" s="65">
        <v>6594.0800000000008</v>
      </c>
      <c r="G19" s="65">
        <v>7686.4800000000005</v>
      </c>
      <c r="H19" s="65">
        <v>7194.0667000000003</v>
      </c>
      <c r="I19" s="65">
        <v>5698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106"/>
      <c r="D20" s="30" t="s">
        <v>10</v>
      </c>
      <c r="E20" s="74">
        <v>2365.6000000000004</v>
      </c>
      <c r="F20" s="65">
        <v>2302.1</v>
      </c>
      <c r="G20" s="65">
        <v>2232.8206850000001</v>
      </c>
      <c r="H20" s="65">
        <v>2108.1090000000004</v>
      </c>
      <c r="I20" s="65">
        <v>2207.8000000000002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106"/>
      <c r="D21" s="30" t="s">
        <v>61</v>
      </c>
      <c r="E21" s="74">
        <v>2490.96</v>
      </c>
      <c r="F21" s="65">
        <v>3201.5</v>
      </c>
      <c r="G21" s="65">
        <v>2798.9410000000003</v>
      </c>
      <c r="H21" s="65">
        <v>2790.5</v>
      </c>
      <c r="I21" s="65">
        <v>2622.5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106"/>
      <c r="D22" s="30" t="s">
        <v>52</v>
      </c>
      <c r="E22" s="74">
        <v>2203.4700000000003</v>
      </c>
      <c r="F22" s="65">
        <v>1894.7899999999995</v>
      </c>
      <c r="G22" s="65">
        <v>2552.4299999999998</v>
      </c>
      <c r="H22" s="65">
        <v>2590.3200000000006</v>
      </c>
      <c r="I22" s="65">
        <v>2391.08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106"/>
      <c r="D23" s="30" t="s">
        <v>60</v>
      </c>
      <c r="E23" s="74">
        <v>167.96600000000001</v>
      </c>
      <c r="F23" s="65">
        <v>108.4698416148682</v>
      </c>
      <c r="G23" s="65">
        <v>145.4</v>
      </c>
      <c r="H23" s="65">
        <v>220.76199999999997</v>
      </c>
      <c r="I23" s="65">
        <v>136.1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106"/>
      <c r="D24" s="30" t="s">
        <v>51</v>
      </c>
      <c r="E24" s="74">
        <v>1490.3899999999999</v>
      </c>
      <c r="F24" s="65">
        <v>1251.4711</v>
      </c>
      <c r="G24" s="65">
        <v>1977.7999999999997</v>
      </c>
      <c r="H24" s="65">
        <v>1727.6999999999998</v>
      </c>
      <c r="I24" s="65">
        <v>1656.001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106"/>
      <c r="D25" s="30" t="s">
        <v>62</v>
      </c>
      <c r="E25" s="74">
        <v>4879.7450000000008</v>
      </c>
      <c r="F25" s="65">
        <v>5701</v>
      </c>
      <c r="G25" s="65">
        <v>5366.5</v>
      </c>
      <c r="H25" s="65">
        <v>8955.76</v>
      </c>
      <c r="I25" s="65">
        <v>8814.7021600000007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106"/>
      <c r="D26" s="30" t="s">
        <v>65</v>
      </c>
      <c r="E26" s="74">
        <v>238.41400000000002</v>
      </c>
      <c r="F26" s="65">
        <v>272.92099999999999</v>
      </c>
      <c r="G26" s="65">
        <v>253.79000000000002</v>
      </c>
      <c r="H26" s="65">
        <v>295</v>
      </c>
      <c r="I26" s="65">
        <v>287.73400000000004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106"/>
      <c r="D27" s="3"/>
      <c r="E27" s="2"/>
      <c r="F27" s="2"/>
      <c r="G27" s="2"/>
      <c r="H27" s="2"/>
      <c r="I27" s="2"/>
      <c r="J27" s="36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106"/>
      <c r="D28" s="3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107"/>
      <c r="D29" s="125" t="s">
        <v>101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107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107"/>
      <c r="D31" s="23" t="s">
        <v>0</v>
      </c>
      <c r="E31" s="55" t="str">
        <f>+'2. Victorian water industry'!$E$9</f>
        <v>2012-13</v>
      </c>
      <c r="F31" s="55" t="str">
        <f>+'2. Victorian water industry'!$F$9</f>
        <v>2013-14</v>
      </c>
      <c r="G31" s="55" t="str">
        <f>+'2. Victorian water industry'!$G$9</f>
        <v>2014-15</v>
      </c>
      <c r="H31" s="55" t="str">
        <f>+'2. Victorian water industry'!$H$9</f>
        <v>2015-16</v>
      </c>
      <c r="I31" s="55" t="str">
        <f>+'2. Victorian water industry'!$I$9</f>
        <v>2016-17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106"/>
      <c r="D32" s="30" t="s">
        <v>64</v>
      </c>
      <c r="E32" s="73">
        <v>99.164952115432314</v>
      </c>
      <c r="F32" s="64">
        <v>96.24822591556017</v>
      </c>
      <c r="G32" s="64">
        <v>99.994990763196768</v>
      </c>
      <c r="H32" s="64">
        <v>97.824833231046327</v>
      </c>
      <c r="I32" s="64">
        <v>95.407827179062735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106"/>
      <c r="D33" s="30" t="s">
        <v>62</v>
      </c>
      <c r="E33" s="73">
        <v>65.115358953829741</v>
      </c>
      <c r="F33" s="64">
        <v>74.737808075511268</v>
      </c>
      <c r="G33" s="64">
        <v>71.553333333333342</v>
      </c>
      <c r="H33" s="64">
        <v>82.559927843860564</v>
      </c>
      <c r="I33" s="64">
        <v>72.455075266886155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106"/>
      <c r="D34" s="30" t="s">
        <v>53</v>
      </c>
      <c r="E34" s="74">
        <v>80.384855758443422</v>
      </c>
      <c r="F34" s="65">
        <v>94.181364770541052</v>
      </c>
      <c r="G34" s="65">
        <v>85.236753975470748</v>
      </c>
      <c r="H34" s="65">
        <v>89.490532781811055</v>
      </c>
      <c r="I34" s="65">
        <v>71.84031227463224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106"/>
      <c r="D35" s="30" t="s">
        <v>10</v>
      </c>
      <c r="E35" s="120">
        <v>101.21946001454796</v>
      </c>
      <c r="F35" s="65">
        <v>82.616185178539368</v>
      </c>
      <c r="G35" s="65">
        <v>100.29299765453423</v>
      </c>
      <c r="H35" s="105">
        <v>101.54667630057806</v>
      </c>
      <c r="I35" s="65">
        <v>59.538758004194939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106"/>
      <c r="D36" s="30" t="s">
        <v>61</v>
      </c>
      <c r="E36" s="74">
        <v>45.264216617558475</v>
      </c>
      <c r="F36" s="65">
        <v>56.110556110556097</v>
      </c>
      <c r="G36" s="65">
        <v>50.543776907814987</v>
      </c>
      <c r="H36" s="65">
        <v>48.91580626500955</v>
      </c>
      <c r="I36" s="65">
        <v>43.259073436009224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106"/>
      <c r="D37" s="30" t="s">
        <v>63</v>
      </c>
      <c r="E37" s="74">
        <v>18.32387654987145</v>
      </c>
      <c r="F37" s="65">
        <v>2.7353998158579933</v>
      </c>
      <c r="G37" s="65">
        <v>2.8149459747681043</v>
      </c>
      <c r="H37" s="65">
        <v>42.86737961293808</v>
      </c>
      <c r="I37" s="65">
        <v>38.94058882886727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106"/>
      <c r="D38" s="30" t="s">
        <v>55</v>
      </c>
      <c r="E38" s="74">
        <v>25.723146428776534</v>
      </c>
      <c r="F38" s="65">
        <v>28.525016835629646</v>
      </c>
      <c r="G38" s="65">
        <v>31.880855654049924</v>
      </c>
      <c r="H38" s="65">
        <v>30.33671210532448</v>
      </c>
      <c r="I38" s="65">
        <v>27.344899012066193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106"/>
      <c r="D39" s="30" t="s">
        <v>52</v>
      </c>
      <c r="E39" s="74">
        <v>31.69028669061748</v>
      </c>
      <c r="F39" s="65">
        <v>25.136675090707676</v>
      </c>
      <c r="G39" s="65">
        <v>32.106885842267523</v>
      </c>
      <c r="H39" s="65">
        <v>31.749448130384643</v>
      </c>
      <c r="I39" s="65">
        <v>26.643311370886774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106"/>
      <c r="D40" s="30" t="s">
        <v>58</v>
      </c>
      <c r="E40" s="74">
        <v>40.824792581747197</v>
      </c>
      <c r="F40" s="65">
        <v>32.222709061622304</v>
      </c>
      <c r="G40" s="65">
        <v>37.06546945266988</v>
      </c>
      <c r="H40" s="65">
        <v>39.833499772841023</v>
      </c>
      <c r="I40" s="65">
        <v>24.891332971554132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106"/>
      <c r="D41" s="30" t="s">
        <v>59</v>
      </c>
      <c r="E41" s="74">
        <v>19.598771051713126</v>
      </c>
      <c r="F41" s="65">
        <v>18.505111653105917</v>
      </c>
      <c r="G41" s="65">
        <v>19.963896206310537</v>
      </c>
      <c r="H41" s="65">
        <v>23.363827906398686</v>
      </c>
      <c r="I41" s="65">
        <v>20.722134834522983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106"/>
      <c r="D42" s="30" t="s">
        <v>65</v>
      </c>
      <c r="E42" s="74">
        <v>17.699103218909613</v>
      </c>
      <c r="F42" s="65">
        <v>17.506449754774614</v>
      </c>
      <c r="G42" s="65">
        <v>18.862133036046082</v>
      </c>
      <c r="H42" s="65">
        <v>22.160240322172331</v>
      </c>
      <c r="I42" s="65">
        <v>19.71747788641553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106"/>
      <c r="D43" s="30" t="s">
        <v>57</v>
      </c>
      <c r="E43" s="74">
        <v>23.485389979629435</v>
      </c>
      <c r="F43" s="65">
        <v>23.901904473923462</v>
      </c>
      <c r="G43" s="65">
        <v>28.982168756932005</v>
      </c>
      <c r="H43" s="65">
        <v>31.805357429756224</v>
      </c>
      <c r="I43" s="65">
        <v>18.302194676506531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106"/>
      <c r="D44" s="30" t="s">
        <v>51</v>
      </c>
      <c r="E44" s="74">
        <v>17.019607395311127</v>
      </c>
      <c r="F44" s="65">
        <v>11.980369417222391</v>
      </c>
      <c r="G44" s="65">
        <v>20.314887285572912</v>
      </c>
      <c r="H44" s="65">
        <v>19.345844624101403</v>
      </c>
      <c r="I44" s="65">
        <v>14.73362799978398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106"/>
      <c r="D45" s="30" t="s">
        <v>17</v>
      </c>
      <c r="E45" s="74">
        <v>15.991632456640017</v>
      </c>
      <c r="F45" s="65">
        <v>15.951905916382023</v>
      </c>
      <c r="G45" s="65">
        <v>16.270604299906644</v>
      </c>
      <c r="H45" s="65">
        <v>14.120195962213986</v>
      </c>
      <c r="I45" s="65">
        <v>11.86764306030361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106"/>
      <c r="D46" s="30" t="s">
        <v>56</v>
      </c>
      <c r="E46" s="74">
        <v>17.772057862832703</v>
      </c>
      <c r="F46" s="65">
        <v>15.71096788634522</v>
      </c>
      <c r="G46" s="65">
        <v>14.966170302218487</v>
      </c>
      <c r="H46" s="65">
        <v>18.781306937168434</v>
      </c>
      <c r="I46" s="65">
        <v>8.6092953518187603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106"/>
      <c r="D47" s="30" t="s">
        <v>54</v>
      </c>
      <c r="E47" s="74">
        <v>6.6663974804167001</v>
      </c>
      <c r="F47" s="65">
        <v>4.9855588981940713</v>
      </c>
      <c r="G47" s="65">
        <v>7.5185983961964951</v>
      </c>
      <c r="H47" s="65">
        <v>8.4769758927488592</v>
      </c>
      <c r="I47" s="65">
        <v>8.4574871169513877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106"/>
      <c r="D48" s="30" t="s">
        <v>60</v>
      </c>
      <c r="E48" s="74">
        <v>4.2203572954094328</v>
      </c>
      <c r="F48" s="65">
        <v>2.6530973896941155</v>
      </c>
      <c r="G48" s="65">
        <v>4.0209065014794945</v>
      </c>
      <c r="H48" s="65">
        <v>6.4267272109578251</v>
      </c>
      <c r="I48" s="65">
        <v>3.514434746681816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106"/>
      <c r="D49" s="3"/>
      <c r="E49" s="2"/>
      <c r="F49" s="2"/>
      <c r="G49" s="2"/>
      <c r="H49" s="2"/>
      <c r="I49" s="2"/>
      <c r="J49" s="36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106"/>
      <c r="D50" s="3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107"/>
      <c r="D51" s="125" t="s">
        <v>102</v>
      </c>
      <c r="E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107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107"/>
      <c r="D53" s="23" t="s">
        <v>0</v>
      </c>
      <c r="E53" s="55" t="str">
        <f>+'2. Victorian water industry'!$E$9</f>
        <v>2012-13</v>
      </c>
      <c r="F53" s="55" t="str">
        <f>+'2. Victorian water industry'!$F$9</f>
        <v>2013-14</v>
      </c>
      <c r="G53" s="55" t="str">
        <f>+'2. Victorian water industry'!$G$9</f>
        <v>2014-15</v>
      </c>
      <c r="H53" s="55" t="str">
        <f>+'2. Victorian water industry'!$H$9</f>
        <v>2015-16</v>
      </c>
      <c r="I53" s="55" t="str">
        <f>+'2. Victorian water industry'!$I$9</f>
        <v>2016-17</v>
      </c>
      <c r="J53" s="1"/>
      <c r="K53" s="1"/>
      <c r="L53" s="1"/>
      <c r="M53" s="1"/>
      <c r="N53" s="1"/>
      <c r="O53" s="1"/>
      <c r="P53" s="1"/>
      <c r="Q53" s="1"/>
      <c r="S53" s="1"/>
      <c r="T53" s="80"/>
      <c r="U53" s="80"/>
      <c r="V53" s="80"/>
      <c r="W53" s="80"/>
      <c r="X53" s="1"/>
      <c r="Y53" s="1"/>
      <c r="Z53" s="1"/>
    </row>
    <row r="54" spans="2:26" x14ac:dyDescent="0.25">
      <c r="B54" s="106"/>
      <c r="D54" s="30" t="s">
        <v>17</v>
      </c>
      <c r="E54" s="73">
        <v>1.8408829420036645</v>
      </c>
      <c r="F54" s="73">
        <v>0</v>
      </c>
      <c r="G54" s="64">
        <v>445.44964239652944</v>
      </c>
      <c r="H54" s="64">
        <v>422.17769121282498</v>
      </c>
      <c r="I54" s="64">
        <v>112.92255145466154</v>
      </c>
      <c r="J54" s="112"/>
      <c r="K54" s="1"/>
      <c r="L54" s="1"/>
      <c r="M54" s="1"/>
      <c r="N54" s="1"/>
      <c r="O54" s="1"/>
      <c r="P54" s="1"/>
      <c r="Q54" s="1"/>
      <c r="S54" s="1"/>
      <c r="T54" s="80"/>
      <c r="U54" s="80"/>
      <c r="V54" s="80"/>
      <c r="W54" s="80"/>
      <c r="X54" s="1"/>
      <c r="Y54" s="1"/>
      <c r="Z54" s="1"/>
    </row>
    <row r="55" spans="2:26" x14ac:dyDescent="0.25">
      <c r="B55" s="106"/>
      <c r="D55" s="30" t="s">
        <v>1</v>
      </c>
      <c r="E55" s="73">
        <v>100</v>
      </c>
      <c r="F55" s="73">
        <v>100</v>
      </c>
      <c r="G55" s="64">
        <v>100</v>
      </c>
      <c r="H55" s="64">
        <v>100</v>
      </c>
      <c r="I55" s="64">
        <v>16.915330550402206</v>
      </c>
      <c r="J55" s="112"/>
      <c r="K55" s="1"/>
      <c r="L55" s="1"/>
      <c r="M55" s="1"/>
      <c r="N55" s="1"/>
      <c r="O55" s="1"/>
      <c r="P55" s="1"/>
      <c r="Q55" s="1"/>
      <c r="S55" s="1"/>
      <c r="T55" s="80"/>
      <c r="U55" s="80"/>
      <c r="V55" s="80"/>
      <c r="W55" s="80"/>
      <c r="X55" s="1"/>
      <c r="Y55" s="1"/>
      <c r="Z55" s="1"/>
    </row>
    <row r="56" spans="2:26" x14ac:dyDescent="0.25">
      <c r="B56" s="106"/>
      <c r="D56" s="30" t="s">
        <v>2</v>
      </c>
      <c r="E56" s="73">
        <v>91.36268343815513</v>
      </c>
      <c r="F56" s="73">
        <v>156.78440033919574</v>
      </c>
      <c r="G56" s="64">
        <v>79.194260485651213</v>
      </c>
      <c r="H56" s="64">
        <v>87.071240105540895</v>
      </c>
      <c r="I56" s="64">
        <v>25.104898112185282</v>
      </c>
      <c r="J56" s="112"/>
      <c r="K56" s="1"/>
      <c r="L56" s="1"/>
      <c r="M56" s="1"/>
      <c r="N56" s="1"/>
      <c r="O56" s="1"/>
      <c r="P56" s="1"/>
      <c r="Q56" s="1"/>
      <c r="S56" s="1"/>
      <c r="T56" s="80"/>
      <c r="U56" s="80"/>
      <c r="V56" s="80"/>
      <c r="W56" s="80"/>
      <c r="X56" s="1"/>
      <c r="Y56" s="1"/>
      <c r="Z56" s="1"/>
    </row>
    <row r="57" spans="2:26" x14ac:dyDescent="0.25">
      <c r="B57" s="106"/>
      <c r="D57" s="30" t="s">
        <v>3</v>
      </c>
      <c r="E57" s="73">
        <v>0</v>
      </c>
      <c r="F57" s="73">
        <v>0</v>
      </c>
      <c r="G57" s="64">
        <v>0</v>
      </c>
      <c r="H57" s="64">
        <v>0</v>
      </c>
      <c r="I57" s="64">
        <v>0</v>
      </c>
      <c r="J57" s="112"/>
      <c r="K57" s="1"/>
      <c r="L57" s="1"/>
      <c r="M57" s="1"/>
      <c r="N57" s="1"/>
      <c r="O57" s="1"/>
      <c r="P57" s="1"/>
      <c r="Q57" s="1"/>
      <c r="S57" s="1"/>
      <c r="T57" s="80"/>
      <c r="U57" s="80"/>
      <c r="V57" s="80"/>
      <c r="W57" s="80"/>
      <c r="X57" s="1"/>
      <c r="Y57" s="1"/>
      <c r="Z57" s="1"/>
    </row>
    <row r="58" spans="2:26" x14ac:dyDescent="0.25">
      <c r="B58" s="106"/>
      <c r="D58" s="30" t="s">
        <v>4</v>
      </c>
      <c r="E58" s="73">
        <v>214.18260646511183</v>
      </c>
      <c r="F58" s="73">
        <v>207.09914161468873</v>
      </c>
      <c r="G58" s="64">
        <v>247.58308774679324</v>
      </c>
      <c r="H58" s="64">
        <v>100</v>
      </c>
      <c r="I58" s="64">
        <v>28.101149717071543</v>
      </c>
      <c r="J58" s="112"/>
      <c r="K58" s="1"/>
      <c r="L58" s="1"/>
      <c r="M58" s="1"/>
      <c r="N58" s="1"/>
      <c r="O58" s="1"/>
      <c r="P58" s="1"/>
      <c r="Q58" s="1"/>
      <c r="S58" s="1"/>
      <c r="T58" s="80"/>
      <c r="U58" s="80"/>
      <c r="V58" s="80"/>
      <c r="W58" s="80"/>
      <c r="X58" s="1"/>
      <c r="Y58" s="1"/>
      <c r="Z58" s="1"/>
    </row>
    <row r="59" spans="2:26" x14ac:dyDescent="0.25">
      <c r="B59" s="106"/>
      <c r="D59" s="30" t="s">
        <v>5</v>
      </c>
      <c r="E59" s="73">
        <v>114.82056339698093</v>
      </c>
      <c r="F59" s="73">
        <v>132.01177910039192</v>
      </c>
      <c r="G59" s="64">
        <v>318.57710146117228</v>
      </c>
      <c r="H59" s="64">
        <v>100</v>
      </c>
      <c r="I59" s="64">
        <v>5.2529188401892091</v>
      </c>
      <c r="J59" s="112"/>
      <c r="K59" s="1"/>
      <c r="L59" s="1"/>
      <c r="M59" s="1"/>
      <c r="N59" s="1"/>
      <c r="O59" s="1"/>
      <c r="P59" s="1"/>
      <c r="Q59" s="1"/>
      <c r="S59" s="1"/>
      <c r="T59" s="80"/>
      <c r="U59" s="80"/>
      <c r="V59" s="80"/>
      <c r="W59" s="80"/>
      <c r="X59" s="1"/>
      <c r="Y59" s="1"/>
      <c r="Z59" s="1"/>
    </row>
    <row r="60" spans="2:26" x14ac:dyDescent="0.25">
      <c r="B60" s="106"/>
      <c r="D60" s="30" t="s">
        <v>6</v>
      </c>
      <c r="E60" s="73">
        <v>100</v>
      </c>
      <c r="F60" s="73">
        <v>100</v>
      </c>
      <c r="G60" s="64">
        <v>131.77352567051884</v>
      </c>
      <c r="H60" s="64">
        <v>610.29166098459018</v>
      </c>
      <c r="I60" s="64">
        <v>27.336860858226974</v>
      </c>
      <c r="J60" s="112"/>
      <c r="K60" s="1"/>
      <c r="L60" s="1"/>
      <c r="M60" s="1"/>
      <c r="N60" s="1"/>
      <c r="O60" s="1"/>
      <c r="P60" s="1"/>
      <c r="Q60" s="1"/>
      <c r="S60" s="1"/>
      <c r="T60" s="80"/>
      <c r="U60" s="80"/>
      <c r="V60" s="80"/>
      <c r="W60" s="80"/>
      <c r="X60" s="1"/>
      <c r="Y60" s="1"/>
      <c r="Z60" s="1"/>
    </row>
    <row r="61" spans="2:26" x14ac:dyDescent="0.25">
      <c r="B61" s="106"/>
      <c r="D61" s="30" t="s">
        <v>7</v>
      </c>
      <c r="E61" s="73">
        <v>0</v>
      </c>
      <c r="F61" s="73">
        <v>0</v>
      </c>
      <c r="G61" s="64">
        <v>0</v>
      </c>
      <c r="H61" s="64">
        <v>0</v>
      </c>
      <c r="I61" s="64">
        <v>0</v>
      </c>
      <c r="J61" s="112"/>
      <c r="K61" s="1"/>
      <c r="L61" s="1"/>
      <c r="M61" s="1"/>
      <c r="N61" s="1"/>
      <c r="O61" s="1"/>
      <c r="P61" s="1"/>
      <c r="Q61" s="1"/>
      <c r="S61" s="1"/>
      <c r="T61" s="80"/>
      <c r="U61" s="80"/>
      <c r="V61" s="80"/>
      <c r="W61" s="80"/>
      <c r="X61" s="1"/>
      <c r="Y61" s="1"/>
      <c r="Z61" s="1"/>
    </row>
    <row r="62" spans="2:26" x14ac:dyDescent="0.25">
      <c r="B62" s="106"/>
      <c r="D62" s="30" t="s">
        <v>8</v>
      </c>
      <c r="E62" s="73">
        <v>100</v>
      </c>
      <c r="F62" s="73">
        <v>100</v>
      </c>
      <c r="G62" s="64">
        <v>100</v>
      </c>
      <c r="H62" s="64">
        <v>100</v>
      </c>
      <c r="I62" s="64">
        <v>13.198395691994651</v>
      </c>
      <c r="J62" s="112"/>
      <c r="K62" s="1"/>
      <c r="L62" s="1"/>
      <c r="M62" s="1"/>
      <c r="N62" s="1"/>
      <c r="O62" s="1"/>
      <c r="P62" s="1"/>
      <c r="Q62" s="1"/>
      <c r="S62" s="1"/>
      <c r="T62" s="80"/>
      <c r="U62" s="80"/>
      <c r="V62" s="80"/>
      <c r="W62" s="80"/>
      <c r="X62" s="1"/>
      <c r="Y62" s="1"/>
      <c r="Z62" s="1"/>
    </row>
    <row r="63" spans="2:26" x14ac:dyDescent="0.25">
      <c r="B63" s="106"/>
      <c r="D63" s="30" t="s">
        <v>9</v>
      </c>
      <c r="E63" s="73">
        <v>295.91426940880558</v>
      </c>
      <c r="F63" s="73" t="s">
        <v>121</v>
      </c>
      <c r="G63" s="64">
        <v>100</v>
      </c>
      <c r="H63" s="64">
        <v>100</v>
      </c>
      <c r="I63" s="64">
        <v>63.039937060926846</v>
      </c>
      <c r="J63" s="112"/>
      <c r="K63" s="1"/>
      <c r="L63" s="1"/>
      <c r="M63" s="1"/>
      <c r="N63" s="1"/>
      <c r="O63" s="1"/>
      <c r="P63" s="1"/>
      <c r="Q63" s="1"/>
      <c r="S63" s="1"/>
      <c r="T63" s="80"/>
      <c r="U63" s="80"/>
      <c r="V63" s="80"/>
      <c r="W63" s="80"/>
      <c r="X63" s="1"/>
      <c r="Y63" s="1"/>
      <c r="Z63" s="1"/>
    </row>
    <row r="64" spans="2:26" x14ac:dyDescent="0.25">
      <c r="B64" s="106"/>
      <c r="D64" s="30" t="s">
        <v>10</v>
      </c>
      <c r="E64" s="73">
        <v>27.666666666666668</v>
      </c>
      <c r="F64" s="73" t="s">
        <v>121</v>
      </c>
      <c r="G64" s="64">
        <v>0</v>
      </c>
      <c r="H64" s="64" t="s">
        <v>121</v>
      </c>
      <c r="I64" s="64">
        <v>21.573967933397928</v>
      </c>
      <c r="J64" s="112"/>
      <c r="K64" s="1"/>
      <c r="L64" s="1"/>
      <c r="M64" s="1"/>
      <c r="N64" s="1"/>
      <c r="O64" s="1"/>
      <c r="P64" s="1"/>
      <c r="Q64" s="1"/>
      <c r="S64" s="1"/>
      <c r="T64" s="80"/>
      <c r="U64" s="80"/>
      <c r="V64" s="80"/>
      <c r="W64" s="80"/>
      <c r="X64" s="1"/>
      <c r="Y64" s="1"/>
      <c r="Z64" s="1"/>
    </row>
    <row r="65" spans="2:26" x14ac:dyDescent="0.25">
      <c r="B65" s="106"/>
      <c r="D65" s="30" t="s">
        <v>11</v>
      </c>
      <c r="E65" s="73">
        <v>0</v>
      </c>
      <c r="F65" s="73">
        <v>0</v>
      </c>
      <c r="G65" s="64">
        <v>0</v>
      </c>
      <c r="H65" s="64">
        <v>0</v>
      </c>
      <c r="I65" s="64">
        <v>39.274784933536907</v>
      </c>
      <c r="J65" s="112"/>
      <c r="K65" s="1"/>
      <c r="L65" s="1"/>
      <c r="M65" s="1"/>
      <c r="N65" s="1"/>
      <c r="O65" s="1"/>
      <c r="P65" s="1"/>
      <c r="Q65" s="1"/>
      <c r="S65" s="1"/>
      <c r="T65" s="80"/>
      <c r="U65" s="80"/>
      <c r="V65" s="80"/>
      <c r="W65" s="80"/>
      <c r="X65" s="1"/>
      <c r="Y65" s="1"/>
      <c r="Z65" s="1"/>
    </row>
    <row r="66" spans="2:26" x14ac:dyDescent="0.25">
      <c r="B66" s="106"/>
      <c r="D66" s="30" t="s">
        <v>12</v>
      </c>
      <c r="E66" s="73">
        <v>0</v>
      </c>
      <c r="F66" s="73" t="s">
        <v>121</v>
      </c>
      <c r="G66" s="64">
        <v>495.79584312704299</v>
      </c>
      <c r="H66" s="64">
        <v>0</v>
      </c>
      <c r="I66" s="64">
        <v>0</v>
      </c>
      <c r="J66" s="112"/>
      <c r="K66" s="1"/>
      <c r="L66" s="1"/>
      <c r="M66" s="1"/>
      <c r="N66" s="1"/>
      <c r="O66" s="1"/>
      <c r="P66" s="1"/>
      <c r="Q66" s="1"/>
      <c r="S66" s="1"/>
      <c r="T66" s="80"/>
      <c r="U66" s="80"/>
      <c r="V66" s="80"/>
      <c r="W66" s="80"/>
      <c r="X66" s="1"/>
      <c r="Y66" s="1"/>
      <c r="Z66" s="1"/>
    </row>
    <row r="67" spans="2:26" x14ac:dyDescent="0.25">
      <c r="B67" s="106"/>
      <c r="D67" s="30" t="s">
        <v>13</v>
      </c>
      <c r="E67" s="73">
        <v>0</v>
      </c>
      <c r="F67" s="73" t="s">
        <v>121</v>
      </c>
      <c r="G67" s="64">
        <v>70.509170251512401</v>
      </c>
      <c r="H67" s="64">
        <v>84.353996467912623</v>
      </c>
      <c r="I67" s="64">
        <v>4.2800702370500439</v>
      </c>
      <c r="J67" s="112"/>
      <c r="K67" s="1"/>
      <c r="L67" s="1"/>
      <c r="M67" s="1"/>
      <c r="N67" s="1"/>
      <c r="O67" s="1"/>
      <c r="P67" s="1"/>
      <c r="Q67" s="1"/>
      <c r="S67" s="1"/>
      <c r="T67" s="80"/>
      <c r="U67" s="80"/>
      <c r="V67" s="80"/>
      <c r="W67" s="80"/>
      <c r="X67" s="1"/>
      <c r="Y67" s="1"/>
      <c r="Z67" s="1"/>
    </row>
    <row r="68" spans="2:26" x14ac:dyDescent="0.25">
      <c r="B68" s="106"/>
      <c r="D68" s="30" t="s">
        <v>14</v>
      </c>
      <c r="E68" s="73">
        <v>100</v>
      </c>
      <c r="F68" s="73">
        <v>91.204925241864558</v>
      </c>
      <c r="G68" s="64">
        <v>95.1171875</v>
      </c>
      <c r="H68" s="64">
        <v>129.00096993210474</v>
      </c>
      <c r="I68" s="64">
        <v>36.745076626830439</v>
      </c>
      <c r="J68" s="112"/>
      <c r="K68" s="1"/>
      <c r="L68" s="1"/>
      <c r="M68" s="1"/>
      <c r="N68" s="1"/>
      <c r="O68" s="1"/>
      <c r="P68" s="1"/>
      <c r="Q68" s="1"/>
      <c r="S68" s="1"/>
      <c r="T68" s="80"/>
      <c r="U68" s="80"/>
      <c r="V68" s="80"/>
      <c r="W68" s="80"/>
      <c r="X68" s="1"/>
      <c r="Y68" s="1"/>
      <c r="Z68" s="1"/>
    </row>
    <row r="69" spans="2:26" x14ac:dyDescent="0.25">
      <c r="B69" s="106"/>
      <c r="D69" s="30" t="s">
        <v>15</v>
      </c>
      <c r="E69" s="73">
        <v>114.84632910215279</v>
      </c>
      <c r="F69" s="73">
        <v>43.976053878772767</v>
      </c>
      <c r="G69" s="64">
        <v>162.5643425362658</v>
      </c>
      <c r="H69" s="64">
        <v>77.119107896323086</v>
      </c>
      <c r="I69" s="64">
        <v>17.165405130357616</v>
      </c>
      <c r="J69" s="112"/>
      <c r="K69" s="1"/>
      <c r="L69" s="1"/>
      <c r="M69" s="1"/>
      <c r="N69" s="1"/>
      <c r="O69" s="1"/>
      <c r="P69" s="1"/>
      <c r="Q69" s="1"/>
      <c r="S69" s="1"/>
      <c r="T69" s="80"/>
      <c r="U69" s="80"/>
      <c r="V69" s="80"/>
      <c r="W69" s="80"/>
      <c r="X69" s="1"/>
      <c r="Y69" s="1"/>
      <c r="Z69" s="1"/>
    </row>
    <row r="70" spans="2:26" x14ac:dyDescent="0.25">
      <c r="B70" s="106"/>
      <c r="D70" s="30" t="s">
        <v>16</v>
      </c>
      <c r="E70" s="73">
        <v>43.256719224965565</v>
      </c>
      <c r="F70" s="73">
        <v>106.40925612285675</v>
      </c>
      <c r="G70" s="64">
        <v>134.95740062846221</v>
      </c>
      <c r="H70" s="64">
        <v>0</v>
      </c>
      <c r="I70" s="64">
        <v>35.853199240175321</v>
      </c>
      <c r="J70" s="112"/>
      <c r="K70" s="1"/>
      <c r="L70" s="1"/>
      <c r="M70" s="1"/>
      <c r="N70" s="1"/>
      <c r="O70" s="1"/>
      <c r="P70" s="1"/>
      <c r="Q70" s="1"/>
      <c r="S70" s="1"/>
      <c r="T70" s="82"/>
      <c r="U70" s="82"/>
      <c r="V70" s="82"/>
      <c r="W70" s="82"/>
      <c r="X70" s="1"/>
      <c r="Y70" s="1"/>
      <c r="Z70" s="1"/>
    </row>
    <row r="71" spans="2:26" x14ac:dyDescent="0.25">
      <c r="B71" s="106"/>
      <c r="D71" s="3"/>
      <c r="E71" s="2"/>
      <c r="F71" s="2"/>
      <c r="G71" s="2"/>
      <c r="H71" s="2"/>
      <c r="I71" s="2"/>
      <c r="J71" s="36"/>
      <c r="K71" s="1"/>
      <c r="L71" s="1"/>
      <c r="M71" s="1"/>
      <c r="N71" s="1"/>
      <c r="O71" s="1"/>
      <c r="P71" s="1"/>
      <c r="Q71" s="1"/>
      <c r="S71" s="1"/>
      <c r="T71" s="82"/>
      <c r="U71" s="82"/>
      <c r="V71" s="82"/>
      <c r="W71" s="82"/>
      <c r="X71" s="1"/>
      <c r="Y71" s="1"/>
      <c r="Z71" s="1"/>
    </row>
    <row r="72" spans="2:26" x14ac:dyDescent="0.25">
      <c r="B72" s="106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82"/>
      <c r="U72" s="82"/>
      <c r="V72" s="82"/>
      <c r="W72" s="82"/>
      <c r="X72" s="1"/>
      <c r="Y72" s="1"/>
      <c r="Z72" s="1"/>
    </row>
    <row r="73" spans="2:26" x14ac:dyDescent="0.25">
      <c r="B73" s="106"/>
      <c r="D73" s="125" t="s">
        <v>103</v>
      </c>
      <c r="H73" s="2"/>
      <c r="I73" s="2"/>
      <c r="J73" s="1"/>
      <c r="K73" s="1"/>
      <c r="L73" s="1"/>
      <c r="M73" s="1"/>
      <c r="N73" s="1"/>
      <c r="O73" s="1"/>
      <c r="P73" s="1"/>
      <c r="Q73" s="1"/>
      <c r="S73" s="82"/>
      <c r="T73" s="82"/>
      <c r="U73" s="82"/>
      <c r="V73" s="82"/>
      <c r="W73" s="82"/>
      <c r="X73" s="1"/>
      <c r="Y73" s="1"/>
      <c r="Z73" s="1"/>
    </row>
    <row r="74" spans="2:26" x14ac:dyDescent="0.25">
      <c r="B74" s="106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82"/>
      <c r="T74" s="82"/>
      <c r="U74" s="82"/>
      <c r="V74" s="82"/>
      <c r="W74" s="82"/>
      <c r="X74" s="1"/>
      <c r="Y74" s="1"/>
      <c r="Z74" s="1"/>
    </row>
    <row r="75" spans="2:26" x14ac:dyDescent="0.25">
      <c r="B75" s="106"/>
      <c r="D75" s="23" t="s">
        <v>0</v>
      </c>
      <c r="E75" s="55" t="str">
        <f>+'2. Victorian water industry'!$E$9</f>
        <v>2012-13</v>
      </c>
      <c r="F75" s="55" t="str">
        <f>+'2. Victorian water industry'!$F$9</f>
        <v>2013-14</v>
      </c>
      <c r="G75" s="55" t="str">
        <f>+'2. Victorian water industry'!$G$9</f>
        <v>2014-15</v>
      </c>
      <c r="H75" s="55" t="str">
        <f>+'2. Victorian water industry'!$H$9</f>
        <v>2015-16</v>
      </c>
      <c r="I75" s="55" t="str">
        <f>+'2. Victorian water industry'!$I$9</f>
        <v>2016-17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106"/>
      <c r="D76" s="30" t="s">
        <v>17</v>
      </c>
      <c r="E76" s="73">
        <v>378785.34664961713</v>
      </c>
      <c r="F76" s="64">
        <v>339137.2507000246</v>
      </c>
      <c r="G76" s="64">
        <v>477881</v>
      </c>
      <c r="H76" s="64">
        <v>432997</v>
      </c>
      <c r="I76" s="64">
        <v>438332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106"/>
      <c r="D77" s="30" t="s">
        <v>63</v>
      </c>
      <c r="E77" s="73">
        <v>9841</v>
      </c>
      <c r="F77" s="64">
        <v>10310.01</v>
      </c>
      <c r="G77" s="64">
        <v>11102</v>
      </c>
      <c r="H77" s="64">
        <v>13708</v>
      </c>
      <c r="I77" s="64">
        <v>11227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106"/>
      <c r="D78" s="30" t="s">
        <v>57</v>
      </c>
      <c r="E78" s="74">
        <v>40211</v>
      </c>
      <c r="F78" s="65">
        <v>36645</v>
      </c>
      <c r="G78" s="65">
        <v>42326</v>
      </c>
      <c r="H78" s="65">
        <v>43556</v>
      </c>
      <c r="I78" s="65">
        <v>42098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106"/>
      <c r="D79" s="30" t="s">
        <v>55</v>
      </c>
      <c r="E79" s="74">
        <v>29512</v>
      </c>
      <c r="F79" s="65">
        <v>32708</v>
      </c>
      <c r="G79" s="65">
        <v>33255</v>
      </c>
      <c r="H79" s="65">
        <v>33762</v>
      </c>
      <c r="I79" s="65">
        <v>34083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106"/>
      <c r="D80" s="30" t="s">
        <v>59</v>
      </c>
      <c r="E80" s="74">
        <v>37960.19</v>
      </c>
      <c r="F80" s="65">
        <v>39942.604811951489</v>
      </c>
      <c r="G80" s="65">
        <v>38849.497178753998</v>
      </c>
      <c r="H80" s="65">
        <v>40504</v>
      </c>
      <c r="I80" s="65">
        <v>40603.857044266355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106"/>
      <c r="D81" s="30" t="s">
        <v>56</v>
      </c>
      <c r="E81" s="74">
        <v>14567</v>
      </c>
      <c r="F81" s="65">
        <v>16271</v>
      </c>
      <c r="G81" s="65">
        <v>16277</v>
      </c>
      <c r="H81" s="65">
        <v>29779</v>
      </c>
      <c r="I81" s="65">
        <v>15707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106"/>
      <c r="D82" s="30" t="s">
        <v>58</v>
      </c>
      <c r="E82" s="74">
        <v>33017</v>
      </c>
      <c r="F82" s="65">
        <v>31648.2</v>
      </c>
      <c r="G82" s="65">
        <v>44006</v>
      </c>
      <c r="H82" s="65">
        <v>56374.400000000001</v>
      </c>
      <c r="I82" s="65">
        <v>33645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106"/>
      <c r="D83" s="30" t="s">
        <v>64</v>
      </c>
      <c r="E83" s="74">
        <v>8441.9</v>
      </c>
      <c r="F83" s="65">
        <v>8098.130000000001</v>
      </c>
      <c r="G83" s="65">
        <v>7912.18</v>
      </c>
      <c r="H83" s="65">
        <v>8011.3399999999992</v>
      </c>
      <c r="I83" s="65">
        <v>8556.9299999999985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106"/>
      <c r="D84" s="30" t="s">
        <v>54</v>
      </c>
      <c r="E84" s="74">
        <v>42864</v>
      </c>
      <c r="F84" s="65">
        <v>38246.1</v>
      </c>
      <c r="G84" s="65">
        <v>42706</v>
      </c>
      <c r="H84" s="65">
        <v>60964</v>
      </c>
      <c r="I84" s="65">
        <v>37549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106"/>
      <c r="D85" s="30" t="s">
        <v>53</v>
      </c>
      <c r="E85" s="74">
        <v>46926</v>
      </c>
      <c r="F85" s="65">
        <v>48750</v>
      </c>
      <c r="G85" s="65">
        <v>49295</v>
      </c>
      <c r="H85" s="65">
        <v>44754</v>
      </c>
      <c r="I85" s="65">
        <v>40581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106"/>
      <c r="D86" s="30" t="s">
        <v>10</v>
      </c>
      <c r="E86" s="74">
        <v>11965.737000000001</v>
      </c>
      <c r="F86" s="65">
        <v>20401.3</v>
      </c>
      <c r="G86" s="65">
        <v>19087.370000000003</v>
      </c>
      <c r="H86" s="65">
        <v>18418.8</v>
      </c>
      <c r="I86" s="65">
        <v>13496.400000000001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106"/>
      <c r="D87" s="30" t="s">
        <v>61</v>
      </c>
      <c r="E87" s="74">
        <v>11166</v>
      </c>
      <c r="F87" s="65">
        <v>17366</v>
      </c>
      <c r="G87" s="65">
        <v>17912</v>
      </c>
      <c r="H87" s="65">
        <v>20015</v>
      </c>
      <c r="I87" s="65">
        <v>19162.73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106"/>
      <c r="D88" s="30" t="s">
        <v>52</v>
      </c>
      <c r="E88" s="74">
        <v>39637</v>
      </c>
      <c r="F88" s="65">
        <v>41520.777899788998</v>
      </c>
      <c r="G88" s="65">
        <v>41162</v>
      </c>
      <c r="H88" s="65">
        <v>43862</v>
      </c>
      <c r="I88" s="65">
        <v>37737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106"/>
      <c r="D89" s="30" t="s">
        <v>60</v>
      </c>
      <c r="E89" s="74">
        <v>7550.0624804403778</v>
      </c>
      <c r="F89" s="65">
        <v>6872.1889193628158</v>
      </c>
      <c r="G89" s="65">
        <v>7410.8270000000011</v>
      </c>
      <c r="H89" s="65">
        <v>7384.9148924886904</v>
      </c>
      <c r="I89" s="65">
        <v>8347.4295952624998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106"/>
      <c r="D90" s="30" t="s">
        <v>51</v>
      </c>
      <c r="E90" s="74">
        <v>30714</v>
      </c>
      <c r="F90" s="65">
        <v>29095</v>
      </c>
      <c r="G90" s="65">
        <v>31725</v>
      </c>
      <c r="H90" s="65">
        <v>32970</v>
      </c>
      <c r="I90" s="65">
        <v>28880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106"/>
      <c r="D91" s="30" t="s">
        <v>62</v>
      </c>
      <c r="E91" s="74">
        <v>15644</v>
      </c>
      <c r="F91" s="65">
        <v>15217</v>
      </c>
      <c r="G91" s="65">
        <v>30646</v>
      </c>
      <c r="H91" s="65">
        <v>31900</v>
      </c>
      <c r="I91" s="65">
        <v>27379.105187320136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106"/>
      <c r="D92" s="30" t="s">
        <v>65</v>
      </c>
      <c r="E92" s="74">
        <v>6259</v>
      </c>
      <c r="F92" s="65">
        <v>6471</v>
      </c>
      <c r="G92" s="65">
        <v>6473</v>
      </c>
      <c r="H92" s="65">
        <v>6053</v>
      </c>
      <c r="I92" s="65">
        <v>6476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106"/>
      <c r="D93" s="3"/>
      <c r="E93" s="2"/>
      <c r="F93" s="2"/>
      <c r="G93" s="2"/>
      <c r="H93" s="2"/>
      <c r="I93" s="2"/>
      <c r="J93" s="36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106"/>
      <c r="D94" s="3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107"/>
      <c r="D95" s="125" t="s">
        <v>149</v>
      </c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107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107"/>
      <c r="D97" s="23" t="s">
        <v>0</v>
      </c>
      <c r="E97" s="55" t="s">
        <v>40</v>
      </c>
      <c r="F97" s="55" t="s">
        <v>41</v>
      </c>
      <c r="G97" s="55" t="s">
        <v>42</v>
      </c>
      <c r="H97" s="55" t="s">
        <v>37</v>
      </c>
      <c r="I97" s="55" t="s">
        <v>43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106"/>
      <c r="D98" s="30" t="s">
        <v>17</v>
      </c>
      <c r="E98" s="73">
        <v>63179</v>
      </c>
      <c r="F98" s="64">
        <v>368686</v>
      </c>
      <c r="G98" s="64">
        <v>2689</v>
      </c>
      <c r="H98" s="64">
        <v>3778</v>
      </c>
      <c r="I98" s="38">
        <v>0</v>
      </c>
      <c r="J98" s="82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106"/>
      <c r="D99" s="30" t="s">
        <v>63</v>
      </c>
      <c r="E99" s="73">
        <v>464</v>
      </c>
      <c r="F99" s="64">
        <v>11608</v>
      </c>
      <c r="G99" s="64">
        <v>1058</v>
      </c>
      <c r="H99" s="64">
        <v>1037</v>
      </c>
      <c r="I99" s="38">
        <v>2940</v>
      </c>
      <c r="J99" s="82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106"/>
      <c r="D100" s="30" t="s">
        <v>57</v>
      </c>
      <c r="E100" s="73">
        <v>5515</v>
      </c>
      <c r="F100" s="64">
        <v>34700</v>
      </c>
      <c r="G100" s="64">
        <v>1540</v>
      </c>
      <c r="H100" s="64">
        <v>1694</v>
      </c>
      <c r="I100" s="38">
        <v>1351</v>
      </c>
      <c r="J100" s="82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106"/>
      <c r="D101" s="30" t="s">
        <v>55</v>
      </c>
      <c r="E101" s="73">
        <v>7930</v>
      </c>
      <c r="F101" s="64">
        <v>23356</v>
      </c>
      <c r="G101" s="64">
        <v>1035</v>
      </c>
      <c r="H101" s="64">
        <v>1762</v>
      </c>
      <c r="I101" s="38">
        <v>0</v>
      </c>
      <c r="J101" s="82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106"/>
      <c r="D102" s="30" t="s">
        <v>59</v>
      </c>
      <c r="E102" s="74">
        <v>6515.0992741320006</v>
      </c>
      <c r="F102" s="65">
        <v>31836.709335475643</v>
      </c>
      <c r="G102" s="65">
        <v>670.47424663940001</v>
      </c>
      <c r="H102" s="65">
        <v>1581.5741880193063</v>
      </c>
      <c r="I102" s="78">
        <v>0</v>
      </c>
      <c r="J102" s="82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106"/>
      <c r="D103" s="30" t="s">
        <v>56</v>
      </c>
      <c r="E103" s="74">
        <v>4925</v>
      </c>
      <c r="F103" s="65">
        <v>9474</v>
      </c>
      <c r="G103" s="65">
        <v>595</v>
      </c>
      <c r="H103" s="65">
        <v>728</v>
      </c>
      <c r="I103" s="78">
        <v>15</v>
      </c>
      <c r="J103" s="82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106"/>
      <c r="D104" s="30" t="s">
        <v>58</v>
      </c>
      <c r="E104" s="74">
        <v>10954</v>
      </c>
      <c r="F104" s="65">
        <v>21315</v>
      </c>
      <c r="G104" s="65">
        <v>847</v>
      </c>
      <c r="H104" s="65">
        <v>529</v>
      </c>
      <c r="I104" s="78">
        <v>0</v>
      </c>
      <c r="J104" s="82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106"/>
      <c r="D105" s="30" t="s">
        <v>64</v>
      </c>
      <c r="E105" s="74">
        <v>3241.48</v>
      </c>
      <c r="F105" s="65">
        <v>4939.08</v>
      </c>
      <c r="G105" s="65">
        <v>216.24</v>
      </c>
      <c r="H105" s="65">
        <v>160.13</v>
      </c>
      <c r="I105" s="78">
        <v>0</v>
      </c>
      <c r="J105" s="82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106"/>
      <c r="D106" s="30" t="s">
        <v>54</v>
      </c>
      <c r="E106" s="74">
        <v>10144</v>
      </c>
      <c r="F106" s="65">
        <v>23863</v>
      </c>
      <c r="G106" s="65">
        <v>1282</v>
      </c>
      <c r="H106" s="65">
        <v>2260</v>
      </c>
      <c r="I106" s="78">
        <v>0</v>
      </c>
      <c r="J106" s="82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106"/>
      <c r="D107" s="30" t="s">
        <v>53</v>
      </c>
      <c r="E107" s="74">
        <v>12899</v>
      </c>
      <c r="F107" s="65">
        <v>26463</v>
      </c>
      <c r="G107" s="65">
        <v>1371</v>
      </c>
      <c r="H107" s="65">
        <v>339</v>
      </c>
      <c r="I107" s="78">
        <v>491</v>
      </c>
      <c r="J107" s="82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106"/>
      <c r="D108" s="30" t="s">
        <v>10</v>
      </c>
      <c r="E108" s="74">
        <v>9476</v>
      </c>
      <c r="F108" s="65">
        <v>3998.7</v>
      </c>
      <c r="G108" s="65">
        <v>923.2</v>
      </c>
      <c r="H108" s="65">
        <v>547.5</v>
      </c>
      <c r="I108" s="78">
        <v>1449</v>
      </c>
      <c r="J108" s="82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106"/>
      <c r="D109" s="30" t="s">
        <v>61</v>
      </c>
      <c r="E109" s="74">
        <v>7373.17</v>
      </c>
      <c r="F109" s="65">
        <v>11843.83</v>
      </c>
      <c r="G109" s="65">
        <v>376.54</v>
      </c>
      <c r="H109" s="65">
        <v>349.19</v>
      </c>
      <c r="I109" s="78">
        <v>780</v>
      </c>
      <c r="J109" s="82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106"/>
      <c r="D110" s="30" t="s">
        <v>52</v>
      </c>
      <c r="E110" s="74">
        <v>8949</v>
      </c>
      <c r="F110" s="65">
        <v>27452</v>
      </c>
      <c r="G110" s="65">
        <v>857</v>
      </c>
      <c r="H110" s="65">
        <v>479</v>
      </c>
      <c r="I110" s="78">
        <v>0</v>
      </c>
      <c r="J110" s="82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106"/>
      <c r="D111" s="30" t="s">
        <v>60</v>
      </c>
      <c r="E111" s="74">
        <v>2135.7142344999997</v>
      </c>
      <c r="F111" s="65">
        <v>5352.9552284465008</v>
      </c>
      <c r="G111" s="65">
        <v>698.17032468000002</v>
      </c>
      <c r="H111" s="65">
        <v>160.58980763600002</v>
      </c>
      <c r="I111" s="78">
        <v>0</v>
      </c>
      <c r="J111" s="82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106"/>
      <c r="D112" s="30" t="s">
        <v>51</v>
      </c>
      <c r="E112" s="74">
        <v>10158</v>
      </c>
      <c r="F112" s="65">
        <v>17459</v>
      </c>
      <c r="G112" s="65">
        <v>706</v>
      </c>
      <c r="H112" s="65">
        <v>557</v>
      </c>
      <c r="I112" s="78">
        <v>0</v>
      </c>
      <c r="J112" s="82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106"/>
      <c r="D113" s="30" t="s">
        <v>62</v>
      </c>
      <c r="E113" s="74">
        <v>9131.3672581455994</v>
      </c>
      <c r="F113" s="65">
        <v>16298.436212501876</v>
      </c>
      <c r="G113" s="65">
        <v>572.30171667266006</v>
      </c>
      <c r="H113" s="65">
        <v>1377</v>
      </c>
      <c r="I113" s="78">
        <v>0</v>
      </c>
      <c r="J113" s="82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106"/>
      <c r="D114" s="30" t="s">
        <v>65</v>
      </c>
      <c r="E114" s="74">
        <v>1353</v>
      </c>
      <c r="F114" s="65">
        <v>4545</v>
      </c>
      <c r="G114" s="65">
        <v>232</v>
      </c>
      <c r="H114" s="65">
        <v>346</v>
      </c>
      <c r="I114" s="78">
        <v>0</v>
      </c>
      <c r="J114" s="82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106"/>
      <c r="D115" s="77" t="s">
        <v>18</v>
      </c>
      <c r="E115" s="79">
        <f>SUM(E98:E114)</f>
        <v>174342.83076677757</v>
      </c>
      <c r="F115" s="95">
        <f t="shared" ref="F115:H115" si="0">SUM(F98:F114)</f>
        <v>643190.71077642392</v>
      </c>
      <c r="G115" s="95">
        <f t="shared" si="0"/>
        <v>15668.926287992062</v>
      </c>
      <c r="H115" s="95">
        <f t="shared" si="0"/>
        <v>17684.983995655304</v>
      </c>
      <c r="I115" s="92">
        <v>4561</v>
      </c>
      <c r="J115" s="82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106"/>
      <c r="D116" s="77" t="s">
        <v>46</v>
      </c>
      <c r="E116" s="93">
        <f>+E115/(SUM($E$115:$H$115))</f>
        <v>0.20489528949153596</v>
      </c>
      <c r="F116" s="99">
        <f t="shared" ref="F116:H116" si="1">+F115/(SUM($E$115:$H$115))</f>
        <v>0.75590574217012874</v>
      </c>
      <c r="G116" s="99">
        <f t="shared" si="1"/>
        <v>1.8414804748090947E-2</v>
      </c>
      <c r="H116" s="99">
        <f t="shared" si="1"/>
        <v>2.0784163590244254E-2</v>
      </c>
      <c r="I116" s="86" t="s">
        <v>47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106"/>
      <c r="D117" s="3"/>
      <c r="E117" s="10"/>
      <c r="F117" s="10"/>
      <c r="G117" s="10"/>
      <c r="H117" s="10"/>
      <c r="I117" s="10"/>
      <c r="J117" s="36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106"/>
      <c r="D118" s="3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30"/>
      <c r="D119" s="125" t="s">
        <v>150</v>
      </c>
      <c r="E119" s="1"/>
      <c r="F119" s="2"/>
      <c r="G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30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108"/>
      <c r="D121" s="23" t="s">
        <v>0</v>
      </c>
      <c r="E121" s="55" t="str">
        <f>+'2. Victorian water industry'!$E$9</f>
        <v>2012-13</v>
      </c>
      <c r="F121" s="55" t="str">
        <f>+'2. Victorian water industry'!$F$9</f>
        <v>2013-14</v>
      </c>
      <c r="G121" s="55" t="str">
        <f>+'2. Victorian water industry'!$G$9</f>
        <v>2014-15</v>
      </c>
      <c r="H121" s="55" t="str">
        <f>+'2. Victorian water industry'!$H$9</f>
        <v>2015-16</v>
      </c>
      <c r="I121" s="55" t="str">
        <f>+'2. Victorian water industry'!$I$9</f>
        <v>2016-17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106"/>
      <c r="D122" s="30" t="s">
        <v>17</v>
      </c>
      <c r="E122" s="73">
        <v>0</v>
      </c>
      <c r="F122" s="64">
        <v>0</v>
      </c>
      <c r="G122" s="64">
        <v>0</v>
      </c>
      <c r="H122" s="64">
        <v>0</v>
      </c>
      <c r="I122" s="64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106"/>
      <c r="D123" s="30" t="s">
        <v>63</v>
      </c>
      <c r="E123" s="73">
        <v>0</v>
      </c>
      <c r="F123" s="64">
        <v>0</v>
      </c>
      <c r="G123" s="64">
        <v>0</v>
      </c>
      <c r="H123" s="64">
        <v>0</v>
      </c>
      <c r="I123" s="64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106"/>
      <c r="D124" s="30" t="s">
        <v>57</v>
      </c>
      <c r="E124" s="74">
        <v>0</v>
      </c>
      <c r="F124" s="65">
        <v>0</v>
      </c>
      <c r="G124" s="65">
        <v>0</v>
      </c>
      <c r="H124" s="65">
        <v>0</v>
      </c>
      <c r="I124" s="65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106"/>
      <c r="D125" s="30" t="s">
        <v>55</v>
      </c>
      <c r="E125" s="74">
        <v>0</v>
      </c>
      <c r="F125" s="65">
        <v>0</v>
      </c>
      <c r="G125" s="65">
        <v>0</v>
      </c>
      <c r="H125" s="65">
        <v>0</v>
      </c>
      <c r="I125" s="65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106"/>
      <c r="D126" s="30" t="s">
        <v>59</v>
      </c>
      <c r="E126" s="74">
        <v>0</v>
      </c>
      <c r="F126" s="65">
        <v>0</v>
      </c>
      <c r="G126" s="65">
        <v>0</v>
      </c>
      <c r="H126" s="65">
        <v>0</v>
      </c>
      <c r="I126" s="65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106"/>
      <c r="D127" s="30" t="s">
        <v>56</v>
      </c>
      <c r="E127" s="74">
        <v>0</v>
      </c>
      <c r="F127" s="65">
        <v>0</v>
      </c>
      <c r="G127" s="65">
        <v>0</v>
      </c>
      <c r="H127" s="65">
        <v>0</v>
      </c>
      <c r="I127" s="65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106"/>
      <c r="D128" s="30" t="s">
        <v>58</v>
      </c>
      <c r="E128" s="74">
        <v>0</v>
      </c>
      <c r="F128" s="65">
        <v>0</v>
      </c>
      <c r="G128" s="65">
        <v>0</v>
      </c>
      <c r="H128" s="65">
        <v>0</v>
      </c>
      <c r="I128" s="65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106"/>
      <c r="D129" s="30" t="s">
        <v>64</v>
      </c>
      <c r="E129" s="74">
        <v>0</v>
      </c>
      <c r="F129" s="65">
        <v>0</v>
      </c>
      <c r="G129" s="65">
        <v>0</v>
      </c>
      <c r="H129" s="65">
        <v>0</v>
      </c>
      <c r="I129" s="65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106"/>
      <c r="D130" s="30" t="s">
        <v>54</v>
      </c>
      <c r="E130" s="74">
        <v>8865.3000000000011</v>
      </c>
      <c r="F130" s="65">
        <v>9176</v>
      </c>
      <c r="G130" s="65">
        <v>8251</v>
      </c>
      <c r="H130" s="65">
        <v>9672.5490000000009</v>
      </c>
      <c r="I130" s="65">
        <v>9405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106"/>
      <c r="D131" s="30" t="s">
        <v>53</v>
      </c>
      <c r="E131" s="74">
        <v>0</v>
      </c>
      <c r="F131" s="65">
        <v>0</v>
      </c>
      <c r="G131" s="65">
        <v>0</v>
      </c>
      <c r="H131" s="65">
        <v>0</v>
      </c>
      <c r="I131" s="65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106"/>
      <c r="D132" s="30" t="s">
        <v>10</v>
      </c>
      <c r="E132" s="74">
        <v>0</v>
      </c>
      <c r="F132" s="65">
        <v>0</v>
      </c>
      <c r="G132" s="65">
        <v>0</v>
      </c>
      <c r="H132" s="65">
        <v>0</v>
      </c>
      <c r="I132" s="65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106"/>
      <c r="D133" s="30" t="s">
        <v>61</v>
      </c>
      <c r="E133" s="74">
        <v>0</v>
      </c>
      <c r="F133" s="65">
        <v>0</v>
      </c>
      <c r="G133" s="65">
        <v>0</v>
      </c>
      <c r="H133" s="65">
        <v>0</v>
      </c>
      <c r="I133" s="65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106"/>
      <c r="D134" s="30" t="s">
        <v>52</v>
      </c>
      <c r="E134" s="74">
        <v>0</v>
      </c>
      <c r="F134" s="65">
        <v>0</v>
      </c>
      <c r="G134" s="65">
        <v>0</v>
      </c>
      <c r="H134" s="65">
        <v>0</v>
      </c>
      <c r="I134" s="65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106"/>
      <c r="D135" s="30" t="s">
        <v>60</v>
      </c>
      <c r="E135" s="74">
        <v>0</v>
      </c>
      <c r="F135" s="65">
        <v>0</v>
      </c>
      <c r="G135" s="65">
        <v>0</v>
      </c>
      <c r="H135" s="65">
        <v>0</v>
      </c>
      <c r="I135" s="65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106"/>
      <c r="D136" s="30" t="s">
        <v>51</v>
      </c>
      <c r="E136" s="74">
        <v>0</v>
      </c>
      <c r="F136" s="65">
        <v>0</v>
      </c>
      <c r="G136" s="65">
        <v>0</v>
      </c>
      <c r="H136" s="65">
        <v>0</v>
      </c>
      <c r="I136" s="65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106"/>
      <c r="D137" s="30" t="s">
        <v>62</v>
      </c>
      <c r="E137" s="74">
        <v>0</v>
      </c>
      <c r="F137" s="65">
        <v>0</v>
      </c>
      <c r="G137" s="65">
        <v>0</v>
      </c>
      <c r="H137" s="65">
        <v>0</v>
      </c>
      <c r="I137" s="65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106"/>
      <c r="D138" s="30" t="s">
        <v>65</v>
      </c>
      <c r="E138" s="74">
        <v>0</v>
      </c>
      <c r="F138" s="65">
        <v>0</v>
      </c>
      <c r="G138" s="65">
        <v>0</v>
      </c>
      <c r="H138" s="65">
        <v>0</v>
      </c>
      <c r="I138" s="65">
        <v>0</v>
      </c>
      <c r="J138" s="36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109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109"/>
      <c r="D140" s="7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30"/>
      <c r="D141" s="125" t="s">
        <v>151</v>
      </c>
      <c r="E141" s="1"/>
      <c r="F141" s="2"/>
      <c r="G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6" customFormat="1" x14ac:dyDescent="0.25">
      <c r="B142" s="130"/>
      <c r="C142" s="37"/>
      <c r="D142" s="32"/>
      <c r="F142" s="48"/>
      <c r="G142" s="48"/>
      <c r="H142" s="48"/>
      <c r="I142" s="48"/>
      <c r="R142" s="81"/>
    </row>
    <row r="143" spans="2:26" x14ac:dyDescent="0.25">
      <c r="B143" s="108"/>
      <c r="D143" s="23" t="s">
        <v>0</v>
      </c>
      <c r="E143" s="55" t="str">
        <f>+'2. Victorian water industry'!$E$9</f>
        <v>2012-13</v>
      </c>
      <c r="F143" s="55" t="str">
        <f>+'2. Victorian water industry'!$F$9</f>
        <v>2013-14</v>
      </c>
      <c r="G143" s="55" t="str">
        <f>+'2. Victorian water industry'!$G$9</f>
        <v>2014-15</v>
      </c>
      <c r="H143" s="55" t="str">
        <f>+'2. Victorian water industry'!$H$9</f>
        <v>2015-16</v>
      </c>
      <c r="I143" s="55" t="str">
        <f>+'2. Victorian water industry'!$I$9</f>
        <v>2016-17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106"/>
      <c r="D144" s="30" t="s">
        <v>17</v>
      </c>
      <c r="E144" s="73">
        <v>215873.3</v>
      </c>
      <c r="F144" s="64">
        <v>182975.6</v>
      </c>
      <c r="G144" s="64">
        <v>174937.3</v>
      </c>
      <c r="H144" s="64">
        <v>185994</v>
      </c>
      <c r="I144" s="64">
        <v>199894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106"/>
      <c r="D145" s="30" t="s">
        <v>63</v>
      </c>
      <c r="E145" s="73">
        <v>0</v>
      </c>
      <c r="F145" s="64">
        <v>0</v>
      </c>
      <c r="G145" s="64">
        <v>82.2</v>
      </c>
      <c r="H145" s="64">
        <v>0</v>
      </c>
      <c r="I145" s="64">
        <v>0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106"/>
      <c r="D146" s="30" t="s">
        <v>57</v>
      </c>
      <c r="E146" s="74">
        <v>2789</v>
      </c>
      <c r="F146" s="65">
        <v>950</v>
      </c>
      <c r="G146" s="65">
        <v>1316</v>
      </c>
      <c r="H146" s="65">
        <v>363</v>
      </c>
      <c r="I146" s="65">
        <v>354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106"/>
      <c r="D147" s="30" t="s">
        <v>55</v>
      </c>
      <c r="E147" s="74">
        <v>657</v>
      </c>
      <c r="F147" s="65">
        <v>762</v>
      </c>
      <c r="G147" s="65">
        <v>715</v>
      </c>
      <c r="H147" s="65">
        <v>818</v>
      </c>
      <c r="I147" s="65">
        <v>958.13149999999996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106"/>
      <c r="D148" s="30" t="s">
        <v>59</v>
      </c>
      <c r="E148" s="74">
        <v>23187.71</v>
      </c>
      <c r="F148" s="65">
        <v>24637.439999999999</v>
      </c>
      <c r="G148" s="65">
        <v>24238.02</v>
      </c>
      <c r="H148" s="65">
        <v>25151.77</v>
      </c>
      <c r="I148" s="65">
        <v>25338.91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106"/>
      <c r="D149" s="30" t="s">
        <v>56</v>
      </c>
      <c r="E149" s="74">
        <v>1447.76</v>
      </c>
      <c r="F149" s="65">
        <v>1453</v>
      </c>
      <c r="G149" s="65">
        <v>1014.14</v>
      </c>
      <c r="H149" s="65">
        <v>1091</v>
      </c>
      <c r="I149" s="65">
        <v>1900.32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106"/>
      <c r="D150" s="30" t="s">
        <v>58</v>
      </c>
      <c r="E150" s="74">
        <v>2250</v>
      </c>
      <c r="F150" s="65">
        <v>2629</v>
      </c>
      <c r="G150" s="65">
        <v>2603</v>
      </c>
      <c r="H150" s="65">
        <v>2215</v>
      </c>
      <c r="I150" s="65">
        <v>2283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106"/>
      <c r="D151" s="30" t="s">
        <v>64</v>
      </c>
      <c r="E151" s="74">
        <v>1529.1200000000001</v>
      </c>
      <c r="F151" s="65">
        <v>1572</v>
      </c>
      <c r="G151" s="65">
        <v>1735</v>
      </c>
      <c r="H151" s="65">
        <v>1551</v>
      </c>
      <c r="I151" s="65">
        <v>1720.3767430340192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106"/>
      <c r="D152" s="30" t="s">
        <v>54</v>
      </c>
      <c r="E152" s="74">
        <v>12661.66865</v>
      </c>
      <c r="F152" s="65">
        <v>13916</v>
      </c>
      <c r="G152" s="65">
        <v>13336</v>
      </c>
      <c r="H152" s="65">
        <v>13285.94</v>
      </c>
      <c r="I152" s="65">
        <v>13544.042507744107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106"/>
      <c r="D153" s="30" t="s">
        <v>53</v>
      </c>
      <c r="E153" s="74">
        <v>12113</v>
      </c>
      <c r="F153" s="65">
        <v>12786</v>
      </c>
      <c r="G153" s="65">
        <v>12051</v>
      </c>
      <c r="H153" s="65">
        <v>12925</v>
      </c>
      <c r="I153" s="65">
        <v>12653.02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106"/>
      <c r="D154" s="30" t="s">
        <v>10</v>
      </c>
      <c r="E154" s="74">
        <v>3638</v>
      </c>
      <c r="F154" s="65">
        <v>3954</v>
      </c>
      <c r="G154" s="65">
        <v>3550.3</v>
      </c>
      <c r="H154" s="65">
        <v>3436.2</v>
      </c>
      <c r="I154" s="65">
        <v>3682.9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106"/>
      <c r="D155" s="30" t="s">
        <v>61</v>
      </c>
      <c r="E155" s="74">
        <v>5503</v>
      </c>
      <c r="F155" s="65">
        <v>5706</v>
      </c>
      <c r="G155" s="65">
        <v>5538</v>
      </c>
      <c r="H155" s="65">
        <v>5705</v>
      </c>
      <c r="I155" s="65">
        <v>4181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106"/>
      <c r="D156" s="30" t="s">
        <v>52</v>
      </c>
      <c r="E156" s="74">
        <v>4863.9399999999987</v>
      </c>
      <c r="F156" s="65">
        <v>5065</v>
      </c>
      <c r="G156" s="65">
        <v>4824.3499999999995</v>
      </c>
      <c r="H156" s="65">
        <v>5386</v>
      </c>
      <c r="I156" s="65">
        <v>6180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106"/>
      <c r="D157" s="30" t="s">
        <v>60</v>
      </c>
      <c r="E157" s="74">
        <v>1629.4</v>
      </c>
      <c r="F157" s="65">
        <v>1862</v>
      </c>
      <c r="G157" s="65">
        <v>1619.7</v>
      </c>
      <c r="H157" s="65">
        <v>1666.6959999999999</v>
      </c>
      <c r="I157" s="65">
        <v>1886.3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106"/>
      <c r="D158" s="30" t="s">
        <v>51</v>
      </c>
      <c r="E158" s="74">
        <v>9413.7000000000007</v>
      </c>
      <c r="F158" s="65">
        <v>10753</v>
      </c>
      <c r="G158" s="65">
        <v>10236</v>
      </c>
      <c r="H158" s="65">
        <v>9822</v>
      </c>
      <c r="I158" s="65">
        <v>11910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106"/>
      <c r="D159" s="30" t="s">
        <v>62</v>
      </c>
      <c r="E159" s="74">
        <v>5430</v>
      </c>
      <c r="F159" s="65">
        <v>5707</v>
      </c>
      <c r="G159" s="65">
        <v>6034</v>
      </c>
      <c r="H159" s="65">
        <v>6146.438745882353</v>
      </c>
      <c r="I159" s="65">
        <v>6565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106"/>
      <c r="D160" s="30" t="s">
        <v>65</v>
      </c>
      <c r="E160" s="74">
        <v>1347</v>
      </c>
      <c r="F160" s="65">
        <v>1488</v>
      </c>
      <c r="G160" s="65">
        <v>1321</v>
      </c>
      <c r="H160" s="65">
        <v>1294</v>
      </c>
      <c r="I160" s="65">
        <v>1430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106"/>
      <c r="D161" s="6"/>
      <c r="E161" s="2"/>
      <c r="F161" s="2"/>
      <c r="G161" s="2"/>
      <c r="H161" s="2"/>
      <c r="I161" s="2"/>
      <c r="J161" s="36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106"/>
      <c r="D162" s="6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30"/>
      <c r="D163" s="125" t="s">
        <v>152</v>
      </c>
      <c r="E163" s="1"/>
      <c r="F163" s="2"/>
      <c r="G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6" customFormat="1" x14ac:dyDescent="0.25">
      <c r="B164" s="130"/>
      <c r="C164" s="37"/>
      <c r="D164" s="32"/>
      <c r="F164" s="48"/>
      <c r="G164" s="48"/>
      <c r="H164" s="48"/>
      <c r="I164" s="48"/>
      <c r="R164" s="81"/>
    </row>
    <row r="165" spans="2:26" x14ac:dyDescent="0.25">
      <c r="B165" s="108"/>
      <c r="D165" s="23" t="s">
        <v>0</v>
      </c>
      <c r="E165" s="55" t="str">
        <f>+'2. Victorian water industry'!$E$9</f>
        <v>2012-13</v>
      </c>
      <c r="F165" s="55" t="str">
        <f>+'2. Victorian water industry'!$F$9</f>
        <v>2013-14</v>
      </c>
      <c r="G165" s="55" t="str">
        <f>+'2. Victorian water industry'!$G$9</f>
        <v>2014-15</v>
      </c>
      <c r="H165" s="55" t="str">
        <f>+'2. Victorian water industry'!$H$9</f>
        <v>2015-16</v>
      </c>
      <c r="I165" s="55" t="str">
        <f>+'2. Victorian water industry'!$I$9</f>
        <v>2016-17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106"/>
      <c r="D166" s="30" t="s">
        <v>17</v>
      </c>
      <c r="E166" s="73">
        <v>107583</v>
      </c>
      <c r="F166" s="64">
        <v>131091.20000000001</v>
      </c>
      <c r="G166" s="64">
        <v>126233.4</v>
      </c>
      <c r="H166" s="64">
        <v>123071</v>
      </c>
      <c r="I166" s="64">
        <v>132777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106"/>
      <c r="D167" s="30" t="s">
        <v>63</v>
      </c>
      <c r="E167" s="73">
        <v>5061.7</v>
      </c>
      <c r="F167" s="64">
        <v>4917.7</v>
      </c>
      <c r="G167" s="64">
        <v>4835.7</v>
      </c>
      <c r="H167" s="64">
        <v>5175</v>
      </c>
      <c r="I167" s="64">
        <v>5525.4189999999999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106"/>
      <c r="D168" s="30" t="s">
        <v>57</v>
      </c>
      <c r="E168" s="74">
        <v>9726</v>
      </c>
      <c r="F168" s="65">
        <v>10235</v>
      </c>
      <c r="G168" s="65">
        <v>9829</v>
      </c>
      <c r="H168" s="65">
        <v>11467</v>
      </c>
      <c r="I168" s="65">
        <v>12519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106"/>
      <c r="D169" s="30" t="s">
        <v>55</v>
      </c>
      <c r="E169" s="74">
        <v>9416</v>
      </c>
      <c r="F169" s="65">
        <v>9561</v>
      </c>
      <c r="G169" s="65">
        <v>9548</v>
      </c>
      <c r="H169" s="65">
        <v>10096</v>
      </c>
      <c r="I169" s="65">
        <v>10888.9043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106"/>
      <c r="D170" s="30" t="s">
        <v>59</v>
      </c>
      <c r="E170" s="74">
        <v>1690.89</v>
      </c>
      <c r="F170" s="65">
        <v>2727.33</v>
      </c>
      <c r="G170" s="65">
        <v>2985.75</v>
      </c>
      <c r="H170" s="65">
        <v>3115.17</v>
      </c>
      <c r="I170" s="65">
        <v>2703.53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106"/>
      <c r="D171" s="30" t="s">
        <v>56</v>
      </c>
      <c r="E171" s="74">
        <v>8973.5499999999993</v>
      </c>
      <c r="F171" s="65">
        <v>8085</v>
      </c>
      <c r="G171" s="65">
        <v>9213.56</v>
      </c>
      <c r="H171" s="65">
        <v>9013</v>
      </c>
      <c r="I171" s="65">
        <v>10197.11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106"/>
      <c r="D172" s="30" t="s">
        <v>58</v>
      </c>
      <c r="E172" s="74">
        <v>9046</v>
      </c>
      <c r="F172" s="65">
        <v>8759</v>
      </c>
      <c r="G172" s="65">
        <v>9233</v>
      </c>
      <c r="H172" s="65">
        <v>9694</v>
      </c>
      <c r="I172" s="65">
        <v>10573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106"/>
      <c r="D173" s="30" t="s">
        <v>64</v>
      </c>
      <c r="E173" s="74">
        <v>1234.22</v>
      </c>
      <c r="F173" s="65">
        <v>1443.26</v>
      </c>
      <c r="G173" s="65">
        <v>1492</v>
      </c>
      <c r="H173" s="65">
        <v>1514</v>
      </c>
      <c r="I173" s="65">
        <v>1479.2591978021976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106"/>
      <c r="D174" s="30" t="s">
        <v>54</v>
      </c>
      <c r="E174" s="74">
        <v>4513.4709999999995</v>
      </c>
      <c r="F174" s="65">
        <v>4381</v>
      </c>
      <c r="G174" s="65">
        <v>5265</v>
      </c>
      <c r="H174" s="65">
        <v>5076.38</v>
      </c>
      <c r="I174" s="65">
        <v>5130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106"/>
      <c r="D175" s="30" t="s">
        <v>53</v>
      </c>
      <c r="E175" s="74">
        <v>944</v>
      </c>
      <c r="F175" s="65">
        <v>309</v>
      </c>
      <c r="G175" s="65">
        <v>846</v>
      </c>
      <c r="H175" s="65">
        <v>770</v>
      </c>
      <c r="I175" s="65">
        <v>1494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106"/>
      <c r="D176" s="30" t="s">
        <v>10</v>
      </c>
      <c r="E176" s="74">
        <v>0</v>
      </c>
      <c r="F176" s="65">
        <v>0</v>
      </c>
      <c r="G176" s="65">
        <v>360.7</v>
      </c>
      <c r="H176" s="65">
        <v>356.8</v>
      </c>
      <c r="I176" s="65">
        <v>403.1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106"/>
      <c r="D177" s="30" t="s">
        <v>61</v>
      </c>
      <c r="E177" s="74">
        <v>0</v>
      </c>
      <c r="F177" s="65">
        <v>0</v>
      </c>
      <c r="G177" s="65">
        <v>0</v>
      </c>
      <c r="H177" s="65">
        <v>0</v>
      </c>
      <c r="I177" s="65">
        <v>1881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106"/>
      <c r="D178" s="30" t="s">
        <v>52</v>
      </c>
      <c r="E178" s="74">
        <v>3971.43</v>
      </c>
      <c r="F178" s="65">
        <v>4357.76</v>
      </c>
      <c r="G178" s="65">
        <v>4276.88</v>
      </c>
      <c r="H178" s="65">
        <v>4413</v>
      </c>
      <c r="I178" s="65">
        <v>4817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106"/>
      <c r="D179" s="30" t="s">
        <v>60</v>
      </c>
      <c r="E179" s="74">
        <v>1098.3</v>
      </c>
      <c r="F179" s="65">
        <v>1294.9860000000001</v>
      </c>
      <c r="G179" s="65">
        <v>1057</v>
      </c>
      <c r="H179" s="65">
        <v>981.44799999999998</v>
      </c>
      <c r="I179" s="65">
        <v>1129.4000000000001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106"/>
      <c r="D180" s="30" t="s">
        <v>51</v>
      </c>
      <c r="E180" s="74">
        <v>22.2</v>
      </c>
      <c r="F180" s="65">
        <v>33</v>
      </c>
      <c r="G180" s="65">
        <v>111</v>
      </c>
      <c r="H180" s="65">
        <v>84</v>
      </c>
      <c r="I180" s="65">
        <v>31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106"/>
      <c r="D181" s="30" t="s">
        <v>62</v>
      </c>
      <c r="E181" s="74">
        <v>3012</v>
      </c>
      <c r="F181" s="65">
        <v>2860</v>
      </c>
      <c r="G181" s="65">
        <v>2996</v>
      </c>
      <c r="H181" s="65">
        <v>3003.8632857142857</v>
      </c>
      <c r="I181" s="65">
        <v>3619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106"/>
      <c r="D182" s="30" t="s">
        <v>65</v>
      </c>
      <c r="E182" s="74">
        <v>0</v>
      </c>
      <c r="F182" s="65">
        <v>0</v>
      </c>
      <c r="G182" s="65">
        <v>0</v>
      </c>
      <c r="H182" s="65">
        <v>0</v>
      </c>
      <c r="I182" s="65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106"/>
      <c r="D183" s="6"/>
      <c r="E183" s="2"/>
      <c r="F183" s="2"/>
      <c r="G183" s="2"/>
      <c r="H183" s="2"/>
      <c r="I183" s="2"/>
      <c r="J183" s="36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106"/>
      <c r="D184" s="6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30"/>
      <c r="D185" s="125" t="s">
        <v>153</v>
      </c>
      <c r="E185" s="1"/>
      <c r="F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30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108"/>
      <c r="D187" s="23" t="s">
        <v>0</v>
      </c>
      <c r="E187" s="55" t="str">
        <f>+'2. Victorian water industry'!$E$9</f>
        <v>2012-13</v>
      </c>
      <c r="F187" s="55" t="str">
        <f>+'2. Victorian water industry'!$F$9</f>
        <v>2013-14</v>
      </c>
      <c r="G187" s="55" t="str">
        <f>+'2. Victorian water industry'!$G$9</f>
        <v>2014-15</v>
      </c>
      <c r="H187" s="55" t="str">
        <f>+'2. Victorian water industry'!$H$9</f>
        <v>2015-16</v>
      </c>
      <c r="I187" s="55" t="str">
        <f>+'2. Victorian water industry'!$I$9</f>
        <v>2016-17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106"/>
      <c r="D188" s="30" t="s">
        <v>17</v>
      </c>
      <c r="E188" s="73">
        <v>323456.3</v>
      </c>
      <c r="F188" s="64">
        <v>314066.80000000005</v>
      </c>
      <c r="G188" s="64">
        <v>301170.69999999995</v>
      </c>
      <c r="H188" s="64">
        <v>309065</v>
      </c>
      <c r="I188" s="64">
        <v>332671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106"/>
      <c r="D189" s="30" t="s">
        <v>63</v>
      </c>
      <c r="E189" s="73">
        <v>5061.7</v>
      </c>
      <c r="F189" s="64">
        <v>4917.7</v>
      </c>
      <c r="G189" s="64">
        <v>4917.8999999999996</v>
      </c>
      <c r="H189" s="64">
        <v>5175</v>
      </c>
      <c r="I189" s="64">
        <v>5525.4189999999999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106"/>
      <c r="D190" s="30" t="s">
        <v>57</v>
      </c>
      <c r="E190" s="74">
        <v>12515</v>
      </c>
      <c r="F190" s="65">
        <v>11185</v>
      </c>
      <c r="G190" s="65">
        <v>11145</v>
      </c>
      <c r="H190" s="65">
        <v>11830</v>
      </c>
      <c r="I190" s="65">
        <v>12873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106"/>
      <c r="D191" s="30" t="s">
        <v>55</v>
      </c>
      <c r="E191" s="74">
        <v>10073</v>
      </c>
      <c r="F191" s="65">
        <v>10323</v>
      </c>
      <c r="G191" s="65">
        <v>10263</v>
      </c>
      <c r="H191" s="65">
        <v>10914</v>
      </c>
      <c r="I191" s="65">
        <v>11847.0358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106"/>
      <c r="D192" s="30" t="s">
        <v>59</v>
      </c>
      <c r="E192" s="74">
        <v>24878.6</v>
      </c>
      <c r="F192" s="65">
        <v>27364.769999999997</v>
      </c>
      <c r="G192" s="65">
        <v>27223.77</v>
      </c>
      <c r="H192" s="65">
        <v>28266.940000000002</v>
      </c>
      <c r="I192" s="65">
        <v>28042.44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106"/>
      <c r="D193" s="30" t="s">
        <v>56</v>
      </c>
      <c r="E193" s="74">
        <v>10421.31</v>
      </c>
      <c r="F193" s="65">
        <v>9538</v>
      </c>
      <c r="G193" s="65">
        <v>10227.699999999999</v>
      </c>
      <c r="H193" s="65">
        <v>10104</v>
      </c>
      <c r="I193" s="65">
        <v>12097.43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106"/>
      <c r="D194" s="30" t="s">
        <v>58</v>
      </c>
      <c r="E194" s="74">
        <v>11296</v>
      </c>
      <c r="F194" s="65">
        <v>11388</v>
      </c>
      <c r="G194" s="65">
        <v>11836</v>
      </c>
      <c r="H194" s="65">
        <v>11909</v>
      </c>
      <c r="I194" s="65">
        <v>12856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106"/>
      <c r="D195" s="30" t="s">
        <v>64</v>
      </c>
      <c r="E195" s="74">
        <v>2763.34</v>
      </c>
      <c r="F195" s="65">
        <v>3015.26</v>
      </c>
      <c r="G195" s="65">
        <v>3227</v>
      </c>
      <c r="H195" s="65">
        <v>3065</v>
      </c>
      <c r="I195" s="65">
        <v>3199.6359408362168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106"/>
      <c r="D196" s="30" t="s">
        <v>54</v>
      </c>
      <c r="E196" s="74">
        <v>26040.43965</v>
      </c>
      <c r="F196" s="65">
        <v>27473</v>
      </c>
      <c r="G196" s="65">
        <v>26852</v>
      </c>
      <c r="H196" s="65">
        <v>28034.868999999999</v>
      </c>
      <c r="I196" s="65">
        <v>28079.042507744107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106"/>
      <c r="D197" s="30" t="s">
        <v>53</v>
      </c>
      <c r="E197" s="74">
        <v>13057</v>
      </c>
      <c r="F197" s="65">
        <v>13095</v>
      </c>
      <c r="G197" s="65">
        <v>12897</v>
      </c>
      <c r="H197" s="65">
        <v>13695</v>
      </c>
      <c r="I197" s="65">
        <v>14147.02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106"/>
      <c r="D198" s="30" t="s">
        <v>10</v>
      </c>
      <c r="E198" s="74">
        <v>3638</v>
      </c>
      <c r="F198" s="65">
        <v>3954</v>
      </c>
      <c r="G198" s="65">
        <v>3911</v>
      </c>
      <c r="H198" s="65">
        <v>3793</v>
      </c>
      <c r="I198" s="65">
        <v>4086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106"/>
      <c r="D199" s="30" t="s">
        <v>61</v>
      </c>
      <c r="E199" s="74">
        <v>5503</v>
      </c>
      <c r="F199" s="65">
        <v>5706</v>
      </c>
      <c r="G199" s="65">
        <v>5538</v>
      </c>
      <c r="H199" s="65">
        <v>5705</v>
      </c>
      <c r="I199" s="65">
        <v>6062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106"/>
      <c r="D200" s="30" t="s">
        <v>52</v>
      </c>
      <c r="E200" s="74">
        <v>8835.369999999999</v>
      </c>
      <c r="F200" s="65">
        <v>9422.76</v>
      </c>
      <c r="G200" s="65">
        <v>9101.23</v>
      </c>
      <c r="H200" s="65">
        <v>9799</v>
      </c>
      <c r="I200" s="65">
        <v>10997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106"/>
      <c r="D201" s="30" t="s">
        <v>60</v>
      </c>
      <c r="E201" s="74">
        <v>2727.7</v>
      </c>
      <c r="F201" s="65">
        <v>3156.9859999999999</v>
      </c>
      <c r="G201" s="65">
        <v>2676.7</v>
      </c>
      <c r="H201" s="65">
        <v>2648.1439999999998</v>
      </c>
      <c r="I201" s="65">
        <v>3015.7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106"/>
      <c r="D202" s="30" t="s">
        <v>51</v>
      </c>
      <c r="E202" s="74">
        <v>9435.9000000000015</v>
      </c>
      <c r="F202" s="65">
        <v>10786</v>
      </c>
      <c r="G202" s="65">
        <v>10347</v>
      </c>
      <c r="H202" s="65">
        <v>9906</v>
      </c>
      <c r="I202" s="65">
        <v>11941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106"/>
      <c r="D203" s="30" t="s">
        <v>62</v>
      </c>
      <c r="E203" s="74">
        <v>8442</v>
      </c>
      <c r="F203" s="65">
        <v>8567</v>
      </c>
      <c r="G203" s="65">
        <v>9030</v>
      </c>
      <c r="H203" s="65">
        <v>9150.3020315966387</v>
      </c>
      <c r="I203" s="65">
        <v>10184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106"/>
      <c r="D204" s="30" t="s">
        <v>65</v>
      </c>
      <c r="E204" s="74">
        <v>1347</v>
      </c>
      <c r="F204" s="65">
        <v>1488</v>
      </c>
      <c r="G204" s="65">
        <v>1321</v>
      </c>
      <c r="H204" s="65">
        <v>1294</v>
      </c>
      <c r="I204" s="65">
        <v>1430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107"/>
      <c r="D205" s="6"/>
      <c r="E205" s="2"/>
      <c r="F205" s="2"/>
      <c r="G205" s="2"/>
      <c r="H205" s="2"/>
      <c r="I205" s="2"/>
      <c r="J205" s="36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107"/>
      <c r="D206" s="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30"/>
      <c r="D207" s="125" t="s">
        <v>29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30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108"/>
      <c r="D209" s="23"/>
      <c r="E209" s="52" t="s">
        <v>66</v>
      </c>
      <c r="F209" s="52" t="s">
        <v>67</v>
      </c>
      <c r="G209" s="52" t="s">
        <v>68</v>
      </c>
      <c r="H209" s="52" t="s">
        <v>69</v>
      </c>
      <c r="I209" s="52" t="s">
        <v>70</v>
      </c>
      <c r="J209" s="52" t="s">
        <v>44</v>
      </c>
      <c r="K209" s="97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106"/>
      <c r="D210" s="30" t="s">
        <v>17</v>
      </c>
      <c r="E210" s="50">
        <v>10723</v>
      </c>
      <c r="F210" s="59">
        <v>110</v>
      </c>
      <c r="G210" s="59">
        <v>12387</v>
      </c>
      <c r="H210" s="59">
        <v>5602</v>
      </c>
      <c r="I210" s="72">
        <v>10024</v>
      </c>
      <c r="J210" s="83">
        <v>46709</v>
      </c>
      <c r="K210" s="97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106"/>
      <c r="D211" s="30" t="s">
        <v>1</v>
      </c>
      <c r="E211" s="54">
        <v>0</v>
      </c>
      <c r="F211" s="33">
        <v>2102.5940000000001</v>
      </c>
      <c r="G211" s="33">
        <v>0</v>
      </c>
      <c r="H211" s="33">
        <v>0</v>
      </c>
      <c r="I211" s="60">
        <v>29.14</v>
      </c>
      <c r="J211" s="83">
        <v>140</v>
      </c>
      <c r="K211" s="97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106"/>
      <c r="D212" s="30" t="s">
        <v>2</v>
      </c>
      <c r="E212" s="54">
        <v>0</v>
      </c>
      <c r="F212" s="33">
        <v>1137.0145526406857</v>
      </c>
      <c r="G212" s="33">
        <v>428</v>
      </c>
      <c r="H212" s="33">
        <v>0</v>
      </c>
      <c r="I212" s="60">
        <v>1260.7012199999999</v>
      </c>
      <c r="J212" s="83">
        <v>3397</v>
      </c>
      <c r="K212" s="97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106"/>
      <c r="D213" s="30" t="s">
        <v>3</v>
      </c>
      <c r="E213" s="54">
        <v>0</v>
      </c>
      <c r="F213" s="33">
        <v>296.10000000000002</v>
      </c>
      <c r="G213" s="33">
        <v>1043.9000000000001</v>
      </c>
      <c r="H213" s="33">
        <v>0</v>
      </c>
      <c r="I213" s="60">
        <v>2211.3099999999995</v>
      </c>
      <c r="J213" s="83">
        <v>3665</v>
      </c>
      <c r="K213" s="97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106"/>
      <c r="D214" s="30" t="s">
        <v>4</v>
      </c>
      <c r="E214" s="54">
        <v>0</v>
      </c>
      <c r="F214" s="33">
        <v>2133.3434556452103</v>
      </c>
      <c r="G214" s="33">
        <v>1277.5000723544508</v>
      </c>
      <c r="H214" s="33">
        <v>0</v>
      </c>
      <c r="I214" s="60">
        <v>2127.2582327265613</v>
      </c>
      <c r="J214" s="83">
        <v>5078</v>
      </c>
      <c r="K214" s="97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106"/>
      <c r="D215" s="30" t="s">
        <v>5</v>
      </c>
      <c r="E215" s="54">
        <v>0</v>
      </c>
      <c r="F215" s="33">
        <v>10.362799999999998</v>
      </c>
      <c r="G215" s="33">
        <v>676.72400000000005</v>
      </c>
      <c r="H215" s="33">
        <v>147.39599999999999</v>
      </c>
      <c r="I215" s="60">
        <v>269.517</v>
      </c>
      <c r="J215" s="83">
        <v>1531</v>
      </c>
      <c r="K215" s="97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106"/>
      <c r="D216" s="30" t="s">
        <v>6</v>
      </c>
      <c r="E216" s="54">
        <v>0</v>
      </c>
      <c r="F216" s="33">
        <v>963.46299999999985</v>
      </c>
      <c r="G216" s="33">
        <v>1371.2109999999998</v>
      </c>
      <c r="H216" s="33">
        <v>0</v>
      </c>
      <c r="I216" s="60">
        <v>0</v>
      </c>
      <c r="J216" s="83">
        <v>3198</v>
      </c>
      <c r="K216" s="97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106"/>
      <c r="D217" s="30" t="s">
        <v>7</v>
      </c>
      <c r="E217" s="54">
        <v>0</v>
      </c>
      <c r="F217" s="33">
        <v>0</v>
      </c>
      <c r="G217" s="33">
        <v>1669.85583</v>
      </c>
      <c r="H217" s="33">
        <v>1262.9102939560439</v>
      </c>
      <c r="I217" s="60">
        <v>0</v>
      </c>
      <c r="J217" s="83">
        <v>2755</v>
      </c>
      <c r="K217" s="97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106"/>
      <c r="D218" s="30" t="s">
        <v>8</v>
      </c>
      <c r="E218" s="54">
        <v>0</v>
      </c>
      <c r="F218" s="33">
        <v>114.675145</v>
      </c>
      <c r="G218" s="33">
        <v>1437.5020000000002</v>
      </c>
      <c r="H218" s="33">
        <v>615.83000000000004</v>
      </c>
      <c r="I218" s="60">
        <v>0</v>
      </c>
      <c r="J218" s="83">
        <v>1701</v>
      </c>
      <c r="K218" s="97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106"/>
      <c r="D219" s="30" t="s">
        <v>9</v>
      </c>
      <c r="E219" s="54">
        <v>0</v>
      </c>
      <c r="F219" s="33">
        <v>436.3</v>
      </c>
      <c r="G219" s="33">
        <v>5261.7</v>
      </c>
      <c r="H219" s="33">
        <v>0</v>
      </c>
      <c r="I219" s="60">
        <v>0</v>
      </c>
      <c r="J219" s="83">
        <v>7686</v>
      </c>
      <c r="K219" s="97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106"/>
      <c r="D220" s="30" t="s">
        <v>10</v>
      </c>
      <c r="E220" s="54">
        <v>0</v>
      </c>
      <c r="F220" s="33">
        <v>551.19999999999993</v>
      </c>
      <c r="G220" s="33">
        <v>1649.1890000000001</v>
      </c>
      <c r="H220" s="33">
        <v>0</v>
      </c>
      <c r="I220" s="60">
        <v>7.5</v>
      </c>
      <c r="J220" s="83">
        <v>2233</v>
      </c>
      <c r="K220" s="97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106"/>
      <c r="D221" s="30" t="s">
        <v>11</v>
      </c>
      <c r="E221" s="54">
        <v>0</v>
      </c>
      <c r="F221" s="33">
        <v>0</v>
      </c>
      <c r="G221" s="33">
        <v>2622</v>
      </c>
      <c r="H221" s="33">
        <v>0</v>
      </c>
      <c r="I221" s="60">
        <v>0</v>
      </c>
      <c r="J221" s="83">
        <v>2799</v>
      </c>
      <c r="K221" s="97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106"/>
      <c r="D222" s="30" t="s">
        <v>12</v>
      </c>
      <c r="E222" s="54">
        <v>0</v>
      </c>
      <c r="F222" s="33">
        <v>213.04999999999998</v>
      </c>
      <c r="G222" s="33">
        <v>2076.77</v>
      </c>
      <c r="H222" s="33">
        <v>0</v>
      </c>
      <c r="I222" s="60">
        <v>100.63</v>
      </c>
      <c r="J222" s="83">
        <v>2552</v>
      </c>
      <c r="K222" s="97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106"/>
      <c r="D223" s="30" t="s">
        <v>13</v>
      </c>
      <c r="E223" s="54">
        <v>0</v>
      </c>
      <c r="F223" s="33">
        <v>5.2</v>
      </c>
      <c r="G223" s="33">
        <v>130.9</v>
      </c>
      <c r="H223" s="33">
        <v>0</v>
      </c>
      <c r="I223" s="60">
        <v>0</v>
      </c>
      <c r="J223" s="83">
        <v>145</v>
      </c>
      <c r="K223" s="97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106"/>
      <c r="D224" s="30" t="s">
        <v>14</v>
      </c>
      <c r="E224" s="54">
        <v>0</v>
      </c>
      <c r="F224" s="33">
        <v>137.9</v>
      </c>
      <c r="G224" s="33">
        <v>1443.6999999999996</v>
      </c>
      <c r="H224" s="33">
        <v>0</v>
      </c>
      <c r="I224" s="60">
        <v>74.3</v>
      </c>
      <c r="J224" s="83">
        <v>1978</v>
      </c>
      <c r="K224" s="97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106"/>
      <c r="D225" s="30" t="s">
        <v>15</v>
      </c>
      <c r="E225" s="54">
        <v>0</v>
      </c>
      <c r="F225" s="33">
        <v>912.63739999999996</v>
      </c>
      <c r="G225" s="33">
        <v>4066.0647599999998</v>
      </c>
      <c r="H225" s="33">
        <v>0</v>
      </c>
      <c r="I225" s="60">
        <v>3836</v>
      </c>
      <c r="J225" s="83">
        <v>5367</v>
      </c>
      <c r="K225" s="97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106"/>
      <c r="D226" s="30" t="s">
        <v>16</v>
      </c>
      <c r="E226" s="34">
        <v>0</v>
      </c>
      <c r="F226" s="51">
        <v>65.632000000000005</v>
      </c>
      <c r="G226" s="51">
        <v>209.71800000000002</v>
      </c>
      <c r="H226" s="51">
        <v>0</v>
      </c>
      <c r="I226" s="57">
        <v>12.384000000000002</v>
      </c>
      <c r="J226" s="83">
        <v>254</v>
      </c>
      <c r="K226" s="97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106"/>
      <c r="D227" s="77" t="s">
        <v>18</v>
      </c>
      <c r="E227" s="79">
        <f>SUM(E210:E226)</f>
        <v>10723</v>
      </c>
      <c r="F227" s="95">
        <f t="shared" ref="F227:J227" si="2">SUM(F210:F226)</f>
        <v>9189.4723532858952</v>
      </c>
      <c r="G227" s="95">
        <f t="shared" si="2"/>
        <v>37751.734662354451</v>
      </c>
      <c r="H227" s="95">
        <f t="shared" si="2"/>
        <v>7628.136293956044</v>
      </c>
      <c r="I227" s="95">
        <f t="shared" si="2"/>
        <v>19952.740452726553</v>
      </c>
      <c r="J227" s="55">
        <f t="shared" si="2"/>
        <v>91188</v>
      </c>
      <c r="K227" s="97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106"/>
      <c r="D228" s="77" t="s">
        <v>46</v>
      </c>
      <c r="E228" s="93">
        <f>+E227/SUM($E$227:$I$227)</f>
        <v>0.12579024533423483</v>
      </c>
      <c r="F228" s="99">
        <f t="shared" ref="F228:I228" si="3">+F227/SUM($E$227:$I$227)</f>
        <v>0.10780061380322679</v>
      </c>
      <c r="G228" s="99">
        <f t="shared" si="3"/>
        <v>0.44286113633969065</v>
      </c>
      <c r="H228" s="99">
        <f t="shared" si="3"/>
        <v>8.9484765071315073E-2</v>
      </c>
      <c r="I228" s="99">
        <f t="shared" si="3"/>
        <v>0.23406323945153265</v>
      </c>
      <c r="J228" s="83" t="s">
        <v>47</v>
      </c>
      <c r="K228" s="97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75"/>
      <c r="D229" s="75"/>
      <c r="E229" s="75"/>
      <c r="F229" s="75"/>
      <c r="G229" s="75"/>
      <c r="H229" s="75"/>
      <c r="I229" s="75"/>
      <c r="J229" s="75"/>
      <c r="K229" s="110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75"/>
      <c r="D230" s="75"/>
      <c r="E230" s="75"/>
      <c r="F230" s="75"/>
      <c r="G230" s="75"/>
      <c r="H230" s="75"/>
      <c r="I230" s="75"/>
      <c r="J230" s="75"/>
      <c r="K230" s="7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ref="D32:I48">
    <sortCondition descending="1" ref="I32:I48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Ismini Karamesinis</cp:lastModifiedBy>
  <cp:lastPrinted>2018-02-20T02:50:08Z</cp:lastPrinted>
  <dcterms:created xsi:type="dcterms:W3CDTF">2010-12-06T00:00:31Z</dcterms:created>
  <dcterms:modified xsi:type="dcterms:W3CDTF">2018-02-26T03:28:39Z</dcterms:modified>
</cp:coreProperties>
</file>