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obbyn\OneDrive - Essential Services Commission\Desktop\"/>
    </mc:Choice>
  </mc:AlternateContent>
  <xr:revisionPtr revIDLastSave="1" documentId="6_{970D8498-8F15-42D1-9F84-1BF68D5DD2C4}" xr6:coauthVersionLast="44" xr6:coauthVersionMax="44" xr10:uidLastSave="{35731F14-BC82-48FD-A378-8B1F7A915094}"/>
  <bookViews>
    <workbookView xWindow="-120" yWindow="-120" windowWidth="29040" windowHeight="15840" tabRatio="882" activeTab="2" xr2:uid="{00000000-000D-0000-FFFF-FFFF00000000}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externalReferences>
    <externalReference r:id="rId8"/>
  </externalReferences>
  <definedNames>
    <definedName name="_xlnm.Print_Area" localSheetId="2">'3. Water use and bill payment'!$D$1:$Y$282</definedName>
    <definedName name="_xlnm.Print_Area" localSheetId="3">'4. Customer responsiveness'!$A$1:$P$116</definedName>
    <definedName name="_xlnm.Print_Area" localSheetId="5">'6. Drinking water quality'!$A$1:$J$90</definedName>
    <definedName name="_xlnm.Print_Area" localSheetId="6">'7. Environmental'!$A$1:$I$228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5" l="1"/>
  <c r="H8" i="8" l="1"/>
  <c r="H9" i="8" s="1"/>
  <c r="I9" i="8"/>
  <c r="D3" i="7"/>
  <c r="D3" i="6"/>
  <c r="D3" i="4"/>
  <c r="D3" i="3"/>
  <c r="D3" i="8"/>
  <c r="G8" i="8" l="1"/>
  <c r="G9" i="8" l="1"/>
  <c r="F8" i="8"/>
  <c r="F9" i="8" l="1"/>
  <c r="E8" i="8"/>
  <c r="E9" i="8" s="1"/>
  <c r="I9" i="7" l="1"/>
  <c r="H9" i="7"/>
  <c r="G9" i="7"/>
  <c r="F9" i="7"/>
  <c r="E9" i="7"/>
  <c r="I72" i="3" l="1"/>
  <c r="H72" i="3"/>
  <c r="G72" i="3"/>
  <c r="F72" i="3"/>
  <c r="E72" i="3"/>
  <c r="I51" i="3"/>
  <c r="H51" i="3"/>
  <c r="G51" i="3"/>
  <c r="F51" i="3"/>
  <c r="E51" i="3"/>
  <c r="I244" i="3" l="1"/>
  <c r="H244" i="3"/>
  <c r="G244" i="3"/>
  <c r="F244" i="3"/>
  <c r="E244" i="3"/>
  <c r="I222" i="3"/>
  <c r="H222" i="3"/>
  <c r="G222" i="3"/>
  <c r="F222" i="3"/>
  <c r="E222" i="3"/>
  <c r="I200" i="3"/>
  <c r="H200" i="3"/>
  <c r="G200" i="3"/>
  <c r="F200" i="3"/>
  <c r="E200" i="3"/>
  <c r="I179" i="3"/>
  <c r="H179" i="3"/>
  <c r="G179" i="3"/>
  <c r="F179" i="3"/>
  <c r="E179" i="3"/>
  <c r="I187" i="7" l="1"/>
  <c r="H187" i="7"/>
  <c r="G187" i="7"/>
  <c r="F187" i="7"/>
  <c r="E187" i="7"/>
  <c r="I165" i="7"/>
  <c r="H165" i="7"/>
  <c r="G165" i="7"/>
  <c r="F165" i="7"/>
  <c r="E165" i="7"/>
  <c r="I143" i="7"/>
  <c r="H143" i="7"/>
  <c r="G143" i="7"/>
  <c r="F143" i="7"/>
  <c r="E143" i="7"/>
  <c r="I121" i="7"/>
  <c r="H121" i="7"/>
  <c r="G121" i="7"/>
  <c r="F121" i="7"/>
  <c r="E121" i="7"/>
  <c r="I75" i="7"/>
  <c r="H75" i="7"/>
  <c r="G75" i="7"/>
  <c r="F75" i="7"/>
  <c r="E75" i="7"/>
  <c r="I53" i="7"/>
  <c r="H53" i="7"/>
  <c r="G53" i="7"/>
  <c r="F53" i="7"/>
  <c r="E53" i="7"/>
  <c r="I31" i="7"/>
  <c r="H31" i="7"/>
  <c r="G31" i="7"/>
  <c r="F31" i="7"/>
  <c r="E31" i="7"/>
  <c r="I73" i="6"/>
  <c r="H73" i="6"/>
  <c r="G73" i="6"/>
  <c r="F73" i="6"/>
  <c r="E73" i="6"/>
  <c r="I52" i="6"/>
  <c r="H52" i="6"/>
  <c r="G52" i="6"/>
  <c r="F52" i="6"/>
  <c r="E52" i="6"/>
  <c r="I9" i="6"/>
  <c r="H9" i="6"/>
  <c r="G9" i="6"/>
  <c r="F9" i="6"/>
  <c r="E9" i="6"/>
  <c r="I324" i="5"/>
  <c r="H324" i="5"/>
  <c r="G324" i="5"/>
  <c r="F324" i="5"/>
  <c r="E324" i="5"/>
  <c r="I303" i="5"/>
  <c r="H303" i="5"/>
  <c r="G303" i="5"/>
  <c r="F303" i="5"/>
  <c r="E303" i="5"/>
  <c r="I282" i="5"/>
  <c r="H282" i="5"/>
  <c r="G282" i="5"/>
  <c r="F282" i="5"/>
  <c r="E282" i="5"/>
  <c r="I261" i="5"/>
  <c r="H261" i="5"/>
  <c r="G261" i="5"/>
  <c r="F261" i="5"/>
  <c r="E261" i="5"/>
  <c r="I240" i="5"/>
  <c r="H240" i="5"/>
  <c r="G240" i="5"/>
  <c r="F240" i="5"/>
  <c r="E240" i="5"/>
  <c r="I219" i="5"/>
  <c r="H219" i="5"/>
  <c r="G219" i="5"/>
  <c r="F219" i="5"/>
  <c r="E219" i="5"/>
  <c r="I198" i="5"/>
  <c r="H198" i="5"/>
  <c r="G198" i="5"/>
  <c r="F198" i="5"/>
  <c r="E198" i="5"/>
  <c r="I177" i="5"/>
  <c r="H177" i="5"/>
  <c r="G177" i="5"/>
  <c r="F177" i="5"/>
  <c r="E177" i="5"/>
  <c r="I156" i="5"/>
  <c r="H156" i="5"/>
  <c r="G156" i="5"/>
  <c r="F156" i="5"/>
  <c r="E156" i="5"/>
  <c r="I135" i="5"/>
  <c r="H135" i="5"/>
  <c r="G135" i="5"/>
  <c r="F135" i="5"/>
  <c r="E135" i="5"/>
  <c r="I114" i="5"/>
  <c r="H114" i="5"/>
  <c r="G114" i="5"/>
  <c r="F114" i="5"/>
  <c r="E114" i="5"/>
  <c r="I93" i="5"/>
  <c r="H93" i="5"/>
  <c r="G93" i="5"/>
  <c r="F93" i="5"/>
  <c r="E93" i="5"/>
  <c r="I72" i="5"/>
  <c r="H72" i="5"/>
  <c r="G72" i="5"/>
  <c r="F72" i="5"/>
  <c r="E72" i="5"/>
  <c r="I51" i="5"/>
  <c r="H51" i="5"/>
  <c r="G51" i="5"/>
  <c r="F51" i="5"/>
  <c r="E51" i="5"/>
  <c r="I30" i="5"/>
  <c r="H30" i="5"/>
  <c r="G30" i="5"/>
  <c r="F30" i="5"/>
  <c r="E30" i="5"/>
  <c r="I9" i="5"/>
  <c r="H9" i="5"/>
  <c r="G9" i="5"/>
  <c r="F9" i="5"/>
  <c r="E9" i="5"/>
  <c r="I74" i="4"/>
  <c r="H74" i="4"/>
  <c r="G74" i="4"/>
  <c r="F74" i="4"/>
  <c r="E74" i="4"/>
  <c r="I53" i="4"/>
  <c r="H53" i="4"/>
  <c r="G53" i="4"/>
  <c r="F53" i="4"/>
  <c r="E53" i="4"/>
  <c r="I31" i="4"/>
  <c r="H31" i="4"/>
  <c r="G31" i="4"/>
  <c r="F31" i="4"/>
  <c r="E31" i="4"/>
  <c r="I265" i="3"/>
  <c r="H265" i="3"/>
  <c r="G265" i="3"/>
  <c r="F265" i="3"/>
  <c r="E265" i="3"/>
  <c r="I158" i="3"/>
  <c r="H158" i="3"/>
  <c r="G158" i="3"/>
  <c r="F158" i="3"/>
  <c r="E158" i="3"/>
  <c r="I137" i="3"/>
  <c r="H137" i="3"/>
  <c r="G137" i="3"/>
  <c r="F137" i="3"/>
  <c r="E137" i="3"/>
  <c r="I115" i="3"/>
  <c r="H115" i="3"/>
  <c r="G115" i="3"/>
  <c r="F115" i="3"/>
  <c r="E115" i="3"/>
  <c r="I93" i="3"/>
  <c r="H93" i="3"/>
  <c r="G93" i="3"/>
  <c r="F93" i="3"/>
  <c r="E93" i="3"/>
  <c r="I9" i="3"/>
  <c r="H9" i="3"/>
  <c r="G9" i="3"/>
  <c r="E9" i="3"/>
  <c r="F9" i="3"/>
  <c r="P9" i="8"/>
  <c r="O9" i="8"/>
  <c r="N9" i="8"/>
  <c r="M9" i="8"/>
  <c r="L9" i="8"/>
  <c r="P30" i="8"/>
  <c r="O30" i="8"/>
  <c r="N30" i="8"/>
  <c r="M30" i="8"/>
  <c r="L30" i="8"/>
  <c r="I30" i="8"/>
  <c r="H30" i="8"/>
  <c r="G30" i="8"/>
  <c r="F30" i="8"/>
  <c r="E30" i="8"/>
  <c r="D24" i="3" l="1"/>
  <c r="D19" i="3"/>
  <c r="D10" i="3"/>
  <c r="D12" i="3"/>
  <c r="D15" i="3"/>
  <c r="D21" i="3"/>
  <c r="D13" i="3"/>
  <c r="D25" i="3"/>
  <c r="D20" i="3"/>
  <c r="D23" i="3"/>
  <c r="D11" i="3"/>
  <c r="D17" i="3"/>
  <c r="D18" i="3"/>
  <c r="D14" i="3"/>
  <c r="D16" i="3"/>
  <c r="D22" i="3"/>
  <c r="D190" i="3" l="1"/>
  <c r="D164" i="3"/>
  <c r="D125" i="3"/>
  <c r="D183" i="3"/>
  <c r="D174" i="3"/>
  <c r="D161" i="3"/>
  <c r="D123" i="3"/>
  <c r="D119" i="3"/>
  <c r="D188" i="3"/>
  <c r="D186" i="3"/>
  <c r="D166" i="3"/>
  <c r="D163" i="3"/>
  <c r="D120" i="3"/>
  <c r="D124" i="3"/>
  <c r="D191" i="3"/>
  <c r="D184" i="3"/>
  <c r="D172" i="3"/>
  <c r="D171" i="3"/>
  <c r="D118" i="3"/>
  <c r="D121" i="3"/>
  <c r="D181" i="3"/>
  <c r="D122" i="3"/>
  <c r="D187" i="3"/>
  <c r="D169" i="3"/>
  <c r="D116" i="3"/>
  <c r="D182" i="3"/>
  <c r="D185" i="3"/>
  <c r="D170" i="3"/>
  <c r="D168" i="3"/>
  <c r="D129" i="3"/>
  <c r="D128" i="3"/>
  <c r="D189" i="3"/>
  <c r="D180" i="3"/>
  <c r="D160" i="3"/>
  <c r="D165" i="3"/>
  <c r="D130" i="3"/>
  <c r="D131" i="3"/>
  <c r="D192" i="3"/>
  <c r="D159" i="3"/>
  <c r="D162" i="3"/>
  <c r="D126" i="3"/>
  <c r="D193" i="3"/>
  <c r="D195" i="3"/>
  <c r="D167" i="3"/>
  <c r="D173" i="3"/>
  <c r="D117" i="3"/>
  <c r="D127" i="3"/>
  <c r="D194" i="3"/>
  <c r="D46" i="7" l="1"/>
  <c r="D41" i="7"/>
  <c r="D42" i="7"/>
  <c r="D37" i="7"/>
  <c r="D33" i="7"/>
  <c r="D40" i="7"/>
  <c r="D36" i="7"/>
  <c r="D34" i="7"/>
  <c r="D143" i="3"/>
  <c r="D153" i="3"/>
  <c r="D108" i="3"/>
  <c r="D109" i="3"/>
  <c r="D141" i="3"/>
  <c r="D147" i="3"/>
  <c r="D95" i="3"/>
  <c r="D149" i="3"/>
  <c r="D148" i="3"/>
  <c r="D150" i="3"/>
  <c r="D105" i="3"/>
  <c r="D99" i="3"/>
  <c r="D140" i="3"/>
  <c r="D144" i="3"/>
  <c r="D97" i="3"/>
  <c r="D142" i="3"/>
  <c r="D106" i="3"/>
  <c r="D103" i="3"/>
  <c r="D94" i="3"/>
  <c r="D107" i="3"/>
  <c r="D151" i="3"/>
  <c r="D152" i="3"/>
  <c r="D102" i="3"/>
  <c r="D100" i="3"/>
  <c r="D145" i="3"/>
  <c r="D138" i="3"/>
  <c r="D101" i="3"/>
  <c r="D96" i="3"/>
  <c r="D98" i="3"/>
  <c r="D104" i="3"/>
  <c r="D139" i="3"/>
  <c r="D146" i="3"/>
  <c r="D47" i="7" l="1"/>
  <c r="D38" i="7"/>
  <c r="D32" i="7"/>
  <c r="D48" i="7"/>
  <c r="D44" i="7"/>
  <c r="D39" i="7"/>
  <c r="D45" i="7"/>
  <c r="D35" i="7"/>
  <c r="D43" i="7"/>
  <c r="D247" i="3" l="1"/>
  <c r="D220" i="5"/>
  <c r="D160" i="5"/>
  <c r="D172" i="5" l="1"/>
  <c r="D58" i="5"/>
  <c r="D52" i="5"/>
  <c r="I57" i="5"/>
  <c r="I147" i="5"/>
  <c r="D53" i="5"/>
  <c r="D247" i="5"/>
  <c r="D62" i="5"/>
  <c r="I88" i="5"/>
  <c r="D205" i="5"/>
  <c r="I136" i="5"/>
  <c r="D251" i="3"/>
  <c r="D245" i="5"/>
  <c r="D189" i="5"/>
  <c r="D178" i="5"/>
  <c r="D250" i="5"/>
  <c r="D245" i="3"/>
  <c r="D244" i="5"/>
  <c r="D331" i="5"/>
  <c r="D190" i="5"/>
  <c r="D140" i="5"/>
  <c r="D186" i="5"/>
  <c r="I55" i="5"/>
  <c r="D55" i="5"/>
  <c r="D311" i="5"/>
  <c r="D329" i="5"/>
  <c r="I54" i="5"/>
  <c r="I150" i="5"/>
  <c r="D276" i="5"/>
  <c r="D228" i="5"/>
  <c r="D183" i="5"/>
  <c r="D167" i="5"/>
  <c r="D214" i="5"/>
  <c r="D252" i="5"/>
  <c r="D199" i="5"/>
  <c r="I53" i="5"/>
  <c r="D262" i="5"/>
  <c r="D330" i="5"/>
  <c r="D230" i="5"/>
  <c r="D253" i="5"/>
  <c r="D251" i="5"/>
  <c r="D203" i="5"/>
  <c r="D208" i="5"/>
  <c r="D142" i="5"/>
  <c r="D315" i="5"/>
  <c r="D256" i="5"/>
  <c r="D243" i="5"/>
  <c r="I86" i="5"/>
  <c r="D57" i="5"/>
  <c r="D273" i="5"/>
  <c r="I62" i="5"/>
  <c r="D82" i="5"/>
  <c r="D318" i="5"/>
  <c r="D60" i="5"/>
  <c r="I65" i="5"/>
  <c r="I52" i="5"/>
  <c r="D212" i="5"/>
  <c r="D260" i="3"/>
  <c r="D221" i="5"/>
  <c r="D308" i="5"/>
  <c r="D254" i="5"/>
  <c r="D263" i="5"/>
  <c r="D179" i="5"/>
  <c r="D206" i="5"/>
  <c r="I67" i="5"/>
  <c r="D274" i="5"/>
  <c r="I140" i="5"/>
  <c r="I145" i="5"/>
  <c r="D210" i="5"/>
  <c r="D85" i="5"/>
  <c r="D63" i="5"/>
  <c r="D264" i="5"/>
  <c r="I105" i="5"/>
  <c r="I73" i="5"/>
  <c r="I66" i="5"/>
  <c r="D207" i="5"/>
  <c r="I74" i="5"/>
  <c r="D99" i="5"/>
  <c r="I106" i="5"/>
  <c r="D79" i="5"/>
  <c r="I75" i="5"/>
  <c r="H66" i="5"/>
  <c r="D66" i="5"/>
  <c r="D180" i="5"/>
  <c r="I99" i="5"/>
  <c r="H86" i="5"/>
  <c r="D257" i="3"/>
  <c r="D328" i="5"/>
  <c r="D75" i="5"/>
  <c r="D137" i="5"/>
  <c r="I137" i="5"/>
  <c r="H62" i="5"/>
  <c r="D248" i="5"/>
  <c r="G67" i="5"/>
  <c r="I58" i="5"/>
  <c r="D204" i="5"/>
  <c r="I144" i="5"/>
  <c r="D144" i="5"/>
  <c r="D187" i="5"/>
  <c r="D317" i="5"/>
  <c r="D306" i="5"/>
  <c r="D65" i="5"/>
  <c r="D185" i="5"/>
  <c r="D316" i="5"/>
  <c r="D339" i="5"/>
  <c r="D325" i="5"/>
  <c r="D313" i="5"/>
  <c r="D222" i="5"/>
  <c r="D61" i="5"/>
  <c r="I61" i="5"/>
  <c r="D201" i="5"/>
  <c r="D223" i="5"/>
  <c r="D182" i="5"/>
  <c r="D277" i="5"/>
  <c r="D226" i="5"/>
  <c r="D269" i="5"/>
  <c r="D249" i="5"/>
  <c r="D56" i="5"/>
  <c r="I56" i="5"/>
  <c r="D333" i="5"/>
  <c r="I59" i="5"/>
  <c r="D59" i="5"/>
  <c r="D310" i="5"/>
  <c r="D81" i="5"/>
  <c r="I81" i="5"/>
  <c r="I96" i="5"/>
  <c r="D96" i="5"/>
  <c r="D168" i="5"/>
  <c r="D136" i="5" l="1"/>
  <c r="G66" i="5"/>
  <c r="D319" i="5"/>
  <c r="D241" i="5"/>
  <c r="D213" i="5"/>
  <c r="H74" i="5"/>
  <c r="D267" i="5"/>
  <c r="D54" i="5"/>
  <c r="I60" i="5"/>
  <c r="D305" i="5"/>
  <c r="D340" i="5"/>
  <c r="D275" i="5"/>
  <c r="H142" i="5"/>
  <c r="D147" i="5"/>
  <c r="D248" i="3"/>
  <c r="H147" i="5"/>
  <c r="H88" i="5"/>
  <c r="D43" i="4"/>
  <c r="D334" i="5"/>
  <c r="D105" i="5"/>
  <c r="H106" i="5"/>
  <c r="D88" i="5"/>
  <c r="D184" i="5"/>
  <c r="D106" i="5"/>
  <c r="D307" i="5"/>
  <c r="D86" i="5"/>
  <c r="D192" i="5"/>
  <c r="D44" i="4"/>
  <c r="D169" i="5"/>
  <c r="D272" i="5"/>
  <c r="H57" i="5"/>
  <c r="H67" i="5"/>
  <c r="D163" i="5"/>
  <c r="D162" i="5"/>
  <c r="D246" i="5"/>
  <c r="D259" i="3"/>
  <c r="D225" i="5"/>
  <c r="D138" i="5"/>
  <c r="D246" i="3"/>
  <c r="D211" i="5"/>
  <c r="D191" i="5"/>
  <c r="D188" i="5"/>
  <c r="H73" i="5"/>
  <c r="D32" i="4"/>
  <c r="D46" i="4"/>
  <c r="D255" i="3"/>
  <c r="D326" i="5"/>
  <c r="D181" i="5"/>
  <c r="D229" i="5"/>
  <c r="D266" i="5"/>
  <c r="D143" i="5"/>
  <c r="D157" i="5"/>
  <c r="D265" i="5"/>
  <c r="D84" i="5"/>
  <c r="D233" i="5"/>
  <c r="I82" i="5"/>
  <c r="I79" i="5"/>
  <c r="D304" i="5"/>
  <c r="D73" i="5"/>
  <c r="D327" i="5"/>
  <c r="D150" i="5"/>
  <c r="D256" i="3"/>
  <c r="D268" i="5"/>
  <c r="D312" i="5"/>
  <c r="D332" i="5"/>
  <c r="D254" i="3"/>
  <c r="D231" i="5"/>
  <c r="D193" i="5"/>
  <c r="D309" i="5"/>
  <c r="D202" i="5"/>
  <c r="D335" i="5"/>
  <c r="D242" i="5"/>
  <c r="D258" i="3"/>
  <c r="D74" i="5"/>
  <c r="D145" i="5"/>
  <c r="D67" i="5"/>
  <c r="H63" i="5"/>
  <c r="I63" i="5"/>
  <c r="D253" i="3"/>
  <c r="D314" i="5"/>
  <c r="D224" i="5"/>
  <c r="D271" i="5"/>
  <c r="D200" i="5"/>
  <c r="D270" i="5"/>
  <c r="D103" i="5"/>
  <c r="D249" i="3"/>
  <c r="D227" i="5"/>
  <c r="D337" i="5"/>
  <c r="D148" i="5"/>
  <c r="D151" i="5"/>
  <c r="D166" i="5"/>
  <c r="D159" i="5"/>
  <c r="D149" i="5"/>
  <c r="D146" i="5"/>
  <c r="D164" i="5"/>
  <c r="D161" i="5"/>
  <c r="D165" i="5"/>
  <c r="D36" i="4"/>
  <c r="D235" i="5"/>
  <c r="D255" i="5"/>
  <c r="D171" i="5"/>
  <c r="D139" i="5"/>
  <c r="D100" i="5"/>
  <c r="D107" i="5"/>
  <c r="D109" i="5"/>
  <c r="D78" i="5"/>
  <c r="D336" i="5"/>
  <c r="D209" i="5"/>
  <c r="D98" i="5"/>
  <c r="I104" i="5"/>
  <c r="D104" i="5"/>
  <c r="D97" i="5"/>
  <c r="D170" i="5"/>
  <c r="D338" i="5"/>
  <c r="D77" i="5"/>
  <c r="D95" i="5"/>
  <c r="I108" i="5"/>
  <c r="D108" i="5"/>
  <c r="D158" i="5"/>
  <c r="D83" i="5"/>
  <c r="D250" i="3"/>
  <c r="D87" i="5"/>
  <c r="D80" i="5"/>
  <c r="D232" i="5"/>
  <c r="D101" i="5"/>
  <c r="D94" i="5"/>
  <c r="D234" i="5"/>
  <c r="D252" i="3"/>
  <c r="D141" i="5"/>
  <c r="D64" i="5"/>
  <c r="D102" i="5"/>
  <c r="D76" i="5"/>
  <c r="H54" i="5"/>
  <c r="F66" i="5"/>
  <c r="H105" i="5"/>
  <c r="H58" i="5"/>
  <c r="H137" i="5"/>
  <c r="D42" i="4"/>
  <c r="H136" i="5"/>
  <c r="H61" i="5"/>
  <c r="H56" i="5"/>
  <c r="G74" i="5"/>
  <c r="G86" i="5"/>
  <c r="H99" i="5"/>
  <c r="F67" i="5"/>
  <c r="G62" i="5"/>
  <c r="H82" i="5"/>
  <c r="H144" i="5"/>
  <c r="H75" i="5"/>
  <c r="H81" i="5"/>
  <c r="H96" i="5"/>
  <c r="I142" i="5" l="1"/>
  <c r="D291" i="5"/>
  <c r="D17" i="5"/>
  <c r="H53" i="5"/>
  <c r="G88" i="5"/>
  <c r="F88" i="5"/>
  <c r="F60" i="5"/>
  <c r="D297" i="5"/>
  <c r="G73" i="5"/>
  <c r="H60" i="5"/>
  <c r="H55" i="5"/>
  <c r="G142" i="5"/>
  <c r="G54" i="5"/>
  <c r="D294" i="5"/>
  <c r="D13" i="5"/>
  <c r="D286" i="5"/>
  <c r="H140" i="5"/>
  <c r="D35" i="4"/>
  <c r="I100" i="5"/>
  <c r="G53" i="5"/>
  <c r="H59" i="5"/>
  <c r="H79" i="5"/>
  <c r="I64" i="5"/>
  <c r="H141" i="5"/>
  <c r="I141" i="5"/>
  <c r="I83" i="5"/>
  <c r="I98" i="5"/>
  <c r="I107" i="5"/>
  <c r="I151" i="5"/>
  <c r="I84" i="5"/>
  <c r="H145" i="5"/>
  <c r="I76" i="5"/>
  <c r="I94" i="5"/>
  <c r="H97" i="5"/>
  <c r="I97" i="5"/>
  <c r="H139" i="5"/>
  <c r="I139" i="5"/>
  <c r="H149" i="5"/>
  <c r="I149" i="5"/>
  <c r="H148" i="5"/>
  <c r="I148" i="5"/>
  <c r="G57" i="5"/>
  <c r="G60" i="5"/>
  <c r="I101" i="5"/>
  <c r="H77" i="5"/>
  <c r="I77" i="5"/>
  <c r="H104" i="5"/>
  <c r="I146" i="5"/>
  <c r="H52" i="5"/>
  <c r="H150" i="5"/>
  <c r="G65" i="5"/>
  <c r="H65" i="5"/>
  <c r="I80" i="5"/>
  <c r="G136" i="5"/>
  <c r="G61" i="5"/>
  <c r="D11" i="5"/>
  <c r="I102" i="5"/>
  <c r="I87" i="5"/>
  <c r="H95" i="5"/>
  <c r="I95" i="5"/>
  <c r="I78" i="5"/>
  <c r="I109" i="5"/>
  <c r="G63" i="5"/>
  <c r="I103" i="5"/>
  <c r="I85" i="5"/>
  <c r="G145" i="5"/>
  <c r="I143" i="5"/>
  <c r="I138" i="5"/>
  <c r="D45" i="4"/>
  <c r="D34" i="4"/>
  <c r="I23" i="5"/>
  <c r="D40" i="4"/>
  <c r="D23" i="5"/>
  <c r="D33" i="4"/>
  <c r="D67" i="4"/>
  <c r="D57" i="4"/>
  <c r="D61" i="4"/>
  <c r="D60" i="4"/>
  <c r="D125" i="5"/>
  <c r="D117" i="5"/>
  <c r="D127" i="5"/>
  <c r="D130" i="5"/>
  <c r="D298" i="5"/>
  <c r="D295" i="5"/>
  <c r="D38" i="4"/>
  <c r="D47" i="4"/>
  <c r="D59" i="4"/>
  <c r="D62" i="4"/>
  <c r="D58" i="4"/>
  <c r="D69" i="4"/>
  <c r="D123" i="5"/>
  <c r="D120" i="5"/>
  <c r="D128" i="5"/>
  <c r="D119" i="5"/>
  <c r="D283" i="5"/>
  <c r="D287" i="5"/>
  <c r="D41" i="4"/>
  <c r="D66" i="4"/>
  <c r="D56" i="4"/>
  <c r="D55" i="4"/>
  <c r="D64" i="4"/>
  <c r="D122" i="5"/>
  <c r="D116" i="5"/>
  <c r="I115" i="5"/>
  <c r="D115" i="5"/>
  <c r="D124" i="5"/>
  <c r="D292" i="5"/>
  <c r="D293" i="5"/>
  <c r="D39" i="4"/>
  <c r="D296" i="5"/>
  <c r="D284" i="5"/>
  <c r="D68" i="4"/>
  <c r="D54" i="4"/>
  <c r="D65" i="4"/>
  <c r="D63" i="4"/>
  <c r="D129" i="5"/>
  <c r="D118" i="5"/>
  <c r="D121" i="5"/>
  <c r="D126" i="5"/>
  <c r="D289" i="5"/>
  <c r="D290" i="5"/>
  <c r="D288" i="5"/>
  <c r="D37" i="4"/>
  <c r="D285" i="5"/>
  <c r="E67" i="5"/>
  <c r="G75" i="5"/>
  <c r="G144" i="5"/>
  <c r="F74" i="5"/>
  <c r="G79" i="5"/>
  <c r="E66" i="5"/>
  <c r="F65" i="5"/>
  <c r="F86" i="5"/>
  <c r="G82" i="5"/>
  <c r="G56" i="5"/>
  <c r="F62" i="5"/>
  <c r="G58" i="5"/>
  <c r="G105" i="5"/>
  <c r="G59" i="5"/>
  <c r="G99" i="5"/>
  <c r="G81" i="5"/>
  <c r="G96" i="5"/>
  <c r="I17" i="5" l="1"/>
  <c r="F54" i="5"/>
  <c r="G147" i="5"/>
  <c r="H17" i="5"/>
  <c r="F136" i="5"/>
  <c r="F73" i="5"/>
  <c r="G55" i="5"/>
  <c r="E88" i="5"/>
  <c r="E60" i="5"/>
  <c r="G106" i="5"/>
  <c r="F142" i="5"/>
  <c r="H108" i="5"/>
  <c r="I13" i="5"/>
  <c r="D18" i="5"/>
  <c r="G140" i="5"/>
  <c r="D16" i="5"/>
  <c r="F61" i="5"/>
  <c r="G77" i="5"/>
  <c r="H126" i="5"/>
  <c r="I126" i="5"/>
  <c r="D20" i="5"/>
  <c r="I11" i="5"/>
  <c r="I121" i="5"/>
  <c r="H129" i="5"/>
  <c r="I129" i="5"/>
  <c r="G108" i="5"/>
  <c r="I123" i="5"/>
  <c r="H125" i="5"/>
  <c r="I125" i="5"/>
  <c r="H138" i="5"/>
  <c r="F145" i="5"/>
  <c r="E145" i="5"/>
  <c r="H85" i="5"/>
  <c r="F63" i="5"/>
  <c r="E63" i="5"/>
  <c r="H78" i="5"/>
  <c r="H80" i="5"/>
  <c r="H94" i="5"/>
  <c r="H151" i="5"/>
  <c r="H98" i="5"/>
  <c r="G141" i="5"/>
  <c r="H143" i="5"/>
  <c r="H103" i="5"/>
  <c r="D14" i="5"/>
  <c r="I14" i="5"/>
  <c r="H84" i="5"/>
  <c r="G137" i="5"/>
  <c r="H122" i="5"/>
  <c r="I122" i="5"/>
  <c r="H120" i="5"/>
  <c r="I120" i="5"/>
  <c r="H127" i="5"/>
  <c r="I127" i="5"/>
  <c r="H102" i="5"/>
  <c r="G150" i="5"/>
  <c r="D19" i="5"/>
  <c r="D12" i="5"/>
  <c r="F57" i="5"/>
  <c r="E57" i="5"/>
  <c r="D24" i="5"/>
  <c r="H118" i="5"/>
  <c r="I118" i="5"/>
  <c r="G104" i="5"/>
  <c r="H128" i="5"/>
  <c r="I128" i="5"/>
  <c r="H130" i="5"/>
  <c r="I130" i="5"/>
  <c r="I117" i="5"/>
  <c r="H101" i="5"/>
  <c r="H100" i="5"/>
  <c r="G17" i="5"/>
  <c r="H124" i="5"/>
  <c r="I124" i="5"/>
  <c r="H116" i="5"/>
  <c r="I116" i="5"/>
  <c r="G64" i="5"/>
  <c r="H119" i="5"/>
  <c r="I119" i="5"/>
  <c r="G139" i="5"/>
  <c r="G148" i="5"/>
  <c r="H109" i="5"/>
  <c r="H87" i="5"/>
  <c r="D25" i="5"/>
  <c r="G52" i="5"/>
  <c r="H146" i="5"/>
  <c r="D22" i="5"/>
  <c r="H76" i="5"/>
  <c r="H107" i="5"/>
  <c r="H83" i="5"/>
  <c r="H64" i="5"/>
  <c r="D21" i="5"/>
  <c r="F53" i="5"/>
  <c r="E53" i="5"/>
  <c r="D45" i="5"/>
  <c r="I31" i="5"/>
  <c r="D31" i="5"/>
  <c r="D39" i="5"/>
  <c r="D42" i="5"/>
  <c r="H115" i="5"/>
  <c r="I10" i="5"/>
  <c r="D10" i="5"/>
  <c r="D43" i="5"/>
  <c r="D46" i="5"/>
  <c r="D37" i="5"/>
  <c r="D44" i="5"/>
  <c r="D15" i="5"/>
  <c r="D34" i="5"/>
  <c r="D35" i="5"/>
  <c r="D38" i="5"/>
  <c r="D32" i="5"/>
  <c r="D41" i="5"/>
  <c r="D40" i="5"/>
  <c r="D33" i="5"/>
  <c r="D36" i="5"/>
  <c r="F59" i="5"/>
  <c r="E136" i="5"/>
  <c r="F105" i="5"/>
  <c r="E62" i="5"/>
  <c r="F58" i="5"/>
  <c r="E86" i="5"/>
  <c r="E74" i="5"/>
  <c r="F137" i="5"/>
  <c r="F82" i="5"/>
  <c r="E142" i="5"/>
  <c r="F99" i="5"/>
  <c r="E54" i="5"/>
  <c r="F56" i="5"/>
  <c r="E65" i="5"/>
  <c r="F79" i="5"/>
  <c r="E73" i="5"/>
  <c r="F144" i="5"/>
  <c r="F75" i="5"/>
  <c r="F81" i="5"/>
  <c r="F96" i="5"/>
  <c r="H23" i="5" l="1"/>
  <c r="G23" i="5"/>
  <c r="F147" i="5"/>
  <c r="E147" i="5"/>
  <c r="F55" i="5"/>
  <c r="E55" i="5"/>
  <c r="F106" i="5"/>
  <c r="E106" i="5"/>
  <c r="G97" i="5"/>
  <c r="F23" i="5"/>
  <c r="G95" i="5"/>
  <c r="I16" i="5"/>
  <c r="I18" i="5"/>
  <c r="G149" i="5"/>
  <c r="F140" i="5"/>
  <c r="E140" i="5"/>
  <c r="H13" i="5"/>
  <c r="E61" i="5"/>
  <c r="G120" i="5"/>
  <c r="G83" i="5"/>
  <c r="G146" i="5"/>
  <c r="E64" i="5"/>
  <c r="F64" i="5"/>
  <c r="I19" i="5"/>
  <c r="G80" i="5"/>
  <c r="G125" i="5"/>
  <c r="I36" i="5"/>
  <c r="H40" i="5"/>
  <c r="I40" i="5"/>
  <c r="H35" i="5"/>
  <c r="I35" i="5"/>
  <c r="H15" i="5"/>
  <c r="I15" i="5"/>
  <c r="H37" i="5"/>
  <c r="I37" i="5"/>
  <c r="H43" i="5"/>
  <c r="I43" i="5"/>
  <c r="H42" i="5"/>
  <c r="I42" i="5"/>
  <c r="I25" i="5"/>
  <c r="F148" i="5"/>
  <c r="E148" i="5"/>
  <c r="H14" i="5"/>
  <c r="G101" i="5"/>
  <c r="I24" i="5"/>
  <c r="I12" i="5"/>
  <c r="F150" i="5"/>
  <c r="E150" i="5"/>
  <c r="G84" i="5"/>
  <c r="G103" i="5"/>
  <c r="G138" i="5"/>
  <c r="F149" i="5"/>
  <c r="E149" i="5"/>
  <c r="H123" i="5"/>
  <c r="G129" i="5"/>
  <c r="I21" i="5"/>
  <c r="G107" i="5"/>
  <c r="E95" i="5"/>
  <c r="F95" i="5"/>
  <c r="G85" i="5"/>
  <c r="H33" i="5"/>
  <c r="I33" i="5"/>
  <c r="G126" i="5"/>
  <c r="G130" i="5"/>
  <c r="H38" i="5"/>
  <c r="I38" i="5"/>
  <c r="H44" i="5"/>
  <c r="I44" i="5"/>
  <c r="G127" i="5"/>
  <c r="G76" i="5"/>
  <c r="I22" i="5"/>
  <c r="F52" i="5"/>
  <c r="E52" i="5"/>
  <c r="G87" i="5"/>
  <c r="G109" i="5"/>
  <c r="G100" i="5"/>
  <c r="E104" i="5"/>
  <c r="F104" i="5"/>
  <c r="G143" i="5"/>
  <c r="F141" i="5"/>
  <c r="E141" i="5"/>
  <c r="G151" i="5"/>
  <c r="G94" i="5"/>
  <c r="I20" i="5"/>
  <c r="G119" i="5"/>
  <c r="G118" i="5"/>
  <c r="H32" i="5"/>
  <c r="I32" i="5"/>
  <c r="H117" i="5"/>
  <c r="F17" i="5"/>
  <c r="H41" i="5"/>
  <c r="I41" i="5"/>
  <c r="H34" i="5"/>
  <c r="I34" i="5"/>
  <c r="H46" i="5"/>
  <c r="I46" i="5"/>
  <c r="H39" i="5"/>
  <c r="I39" i="5"/>
  <c r="H45" i="5"/>
  <c r="I45" i="5"/>
  <c r="F139" i="5"/>
  <c r="E139" i="5"/>
  <c r="E97" i="5"/>
  <c r="F97" i="5"/>
  <c r="G102" i="5"/>
  <c r="G98" i="5"/>
  <c r="G78" i="5"/>
  <c r="E108" i="5"/>
  <c r="F108" i="5"/>
  <c r="H121" i="5"/>
  <c r="E77" i="5"/>
  <c r="F77" i="5"/>
  <c r="D76" i="4"/>
  <c r="D88" i="4"/>
  <c r="H31" i="5"/>
  <c r="D79" i="4"/>
  <c r="D78" i="4"/>
  <c r="D90" i="4"/>
  <c r="D81" i="4"/>
  <c r="H10" i="5"/>
  <c r="D84" i="4"/>
  <c r="D86" i="4"/>
  <c r="D89" i="4"/>
  <c r="D83" i="4"/>
  <c r="D87" i="4"/>
  <c r="D75" i="4"/>
  <c r="G115" i="5"/>
  <c r="D82" i="4"/>
  <c r="D85" i="4"/>
  <c r="D77" i="4"/>
  <c r="D80" i="4"/>
  <c r="E75" i="5"/>
  <c r="E56" i="5"/>
  <c r="E82" i="5"/>
  <c r="E59" i="5"/>
  <c r="E144" i="5"/>
  <c r="E79" i="5"/>
  <c r="E99" i="5"/>
  <c r="E137" i="5"/>
  <c r="E23" i="5"/>
  <c r="E58" i="5"/>
  <c r="E17" i="5"/>
  <c r="E105" i="5"/>
  <c r="E81" i="5"/>
  <c r="E96" i="5"/>
  <c r="G116" i="5" l="1"/>
  <c r="G122" i="5"/>
  <c r="H16" i="5"/>
  <c r="G13" i="5"/>
  <c r="H18" i="5"/>
  <c r="H20" i="5"/>
  <c r="F87" i="5"/>
  <c r="E87" i="5"/>
  <c r="H21" i="5"/>
  <c r="H11" i="5"/>
  <c r="F103" i="5"/>
  <c r="E103" i="5"/>
  <c r="F116" i="5"/>
  <c r="E116" i="5"/>
  <c r="F83" i="5"/>
  <c r="E83" i="5"/>
  <c r="G37" i="5"/>
  <c r="G40" i="5"/>
  <c r="G33" i="5"/>
  <c r="G32" i="5"/>
  <c r="G121" i="5"/>
  <c r="G128" i="5"/>
  <c r="G117" i="5"/>
  <c r="F118" i="5"/>
  <c r="E118" i="5"/>
  <c r="F143" i="5"/>
  <c r="E143" i="5"/>
  <c r="E100" i="5"/>
  <c r="F100" i="5"/>
  <c r="E130" i="5"/>
  <c r="F130" i="5"/>
  <c r="H24" i="5"/>
  <c r="H25" i="5"/>
  <c r="H36" i="5"/>
  <c r="G43" i="5"/>
  <c r="F98" i="5"/>
  <c r="E98" i="5"/>
  <c r="G124" i="5"/>
  <c r="F151" i="5"/>
  <c r="E151" i="5"/>
  <c r="H22" i="5"/>
  <c r="F80" i="5"/>
  <c r="E80" i="5"/>
  <c r="F78" i="5"/>
  <c r="E78" i="5"/>
  <c r="G14" i="5"/>
  <c r="F94" i="5"/>
  <c r="E94" i="5"/>
  <c r="F109" i="5"/>
  <c r="E109" i="5"/>
  <c r="F76" i="5"/>
  <c r="E76" i="5"/>
  <c r="F127" i="5"/>
  <c r="E127" i="5"/>
  <c r="F107" i="5"/>
  <c r="E107" i="5"/>
  <c r="G123" i="5"/>
  <c r="F138" i="5"/>
  <c r="E138" i="5"/>
  <c r="F84" i="5"/>
  <c r="E84" i="5"/>
  <c r="F122" i="5"/>
  <c r="E122" i="5"/>
  <c r="H19" i="5"/>
  <c r="F146" i="5"/>
  <c r="E146" i="5"/>
  <c r="G15" i="5"/>
  <c r="G45" i="5"/>
  <c r="G46" i="5"/>
  <c r="G34" i="5"/>
  <c r="G38" i="5"/>
  <c r="F102" i="5"/>
  <c r="E102" i="5"/>
  <c r="F119" i="5"/>
  <c r="E119" i="5"/>
  <c r="E126" i="5"/>
  <c r="F126" i="5"/>
  <c r="F85" i="5"/>
  <c r="E85" i="5"/>
  <c r="F129" i="5"/>
  <c r="E129" i="5"/>
  <c r="H12" i="5"/>
  <c r="F101" i="5"/>
  <c r="E101" i="5"/>
  <c r="F125" i="5"/>
  <c r="E125" i="5"/>
  <c r="F120" i="5"/>
  <c r="E120" i="5"/>
  <c r="G31" i="5"/>
  <c r="G10" i="5"/>
  <c r="F115" i="5"/>
  <c r="F13" i="5" l="1"/>
  <c r="E13" i="5"/>
  <c r="G16" i="5"/>
  <c r="G18" i="5"/>
  <c r="F32" i="5"/>
  <c r="E32" i="5"/>
  <c r="F40" i="5"/>
  <c r="E40" i="5"/>
  <c r="G44" i="5"/>
  <c r="F46" i="5"/>
  <c r="E46" i="5"/>
  <c r="F124" i="5"/>
  <c r="E124" i="5"/>
  <c r="E43" i="5"/>
  <c r="F43" i="5"/>
  <c r="G25" i="5"/>
  <c r="G24" i="5"/>
  <c r="G42" i="5"/>
  <c r="G11" i="5"/>
  <c r="G20" i="5"/>
  <c r="F45" i="5"/>
  <c r="E45" i="5"/>
  <c r="G39" i="5"/>
  <c r="G36" i="5"/>
  <c r="F128" i="5"/>
  <c r="E128" i="5"/>
  <c r="G41" i="5"/>
  <c r="F33" i="5"/>
  <c r="E33" i="5"/>
  <c r="E37" i="5"/>
  <c r="F37" i="5"/>
  <c r="G21" i="5"/>
  <c r="F38" i="5"/>
  <c r="E38" i="5"/>
  <c r="F15" i="5"/>
  <c r="E15" i="5"/>
  <c r="F123" i="5"/>
  <c r="E123" i="5"/>
  <c r="F14" i="5"/>
  <c r="E14" i="5"/>
  <c r="G12" i="5"/>
  <c r="F34" i="5"/>
  <c r="E34" i="5"/>
  <c r="G19" i="5"/>
  <c r="G35" i="5"/>
  <c r="G22" i="5"/>
  <c r="F117" i="5"/>
  <c r="E117" i="5"/>
  <c r="F121" i="5"/>
  <c r="E121" i="5"/>
  <c r="F10" i="5"/>
  <c r="F31" i="5"/>
  <c r="F18" i="5" l="1"/>
  <c r="E18" i="5"/>
  <c r="F16" i="5"/>
  <c r="E16" i="5"/>
  <c r="F36" i="5"/>
  <c r="E36" i="5"/>
  <c r="F24" i="5"/>
  <c r="E24" i="5"/>
  <c r="F41" i="5"/>
  <c r="E41" i="5"/>
  <c r="E115" i="5"/>
  <c r="F35" i="5"/>
  <c r="E35" i="5"/>
  <c r="F21" i="5"/>
  <c r="E21" i="5"/>
  <c r="F25" i="5"/>
  <c r="E25" i="5"/>
  <c r="F11" i="5"/>
  <c r="E11" i="5"/>
  <c r="F22" i="5"/>
  <c r="E22" i="5"/>
  <c r="F19" i="5"/>
  <c r="E19" i="5"/>
  <c r="F12" i="5"/>
  <c r="E12" i="5"/>
  <c r="F39" i="5"/>
  <c r="E39" i="5"/>
  <c r="F20" i="5"/>
  <c r="E20" i="5"/>
  <c r="F42" i="5"/>
  <c r="E42" i="5"/>
  <c r="F44" i="5"/>
  <c r="E44" i="5"/>
  <c r="E31" i="5" l="1"/>
  <c r="E10" i="5"/>
  <c r="D280" i="3" l="1"/>
  <c r="D266" i="3"/>
  <c r="D270" i="3" l="1"/>
  <c r="D278" i="3"/>
  <c r="D276" i="3"/>
  <c r="D273" i="3"/>
  <c r="D267" i="3"/>
  <c r="D272" i="3"/>
  <c r="D281" i="3"/>
  <c r="D279" i="3"/>
  <c r="D274" i="3"/>
  <c r="D277" i="3"/>
  <c r="D268" i="3"/>
  <c r="D275" i="3"/>
  <c r="D269" i="3"/>
  <c r="D271" i="3"/>
</calcChain>
</file>

<file path=xl/sharedStrings.xml><?xml version="1.0" encoding="utf-8"?>
<sst xmlns="http://schemas.openxmlformats.org/spreadsheetml/2006/main" count="686" uniqueCount="159">
  <si>
    <t xml:space="preserve"> 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</si>
  <si>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</si>
  <si>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</si>
  <si>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</si>
  <si>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</si>
  <si>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</si>
  <si>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</si>
  <si>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</si>
  <si>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</si>
  <si>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</si>
  <si>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</si>
  <si>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</si>
  <si>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</si>
  <si>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</si>
  <si>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</si>
  <si>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</si>
  <si>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</si>
  <si>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</si>
  <si>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</si>
  <si>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</si>
  <si>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</si>
  <si>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</si>
  <si>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</si>
  <si>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</si>
  <si>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</si>
  <si>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</si>
  <si>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</si>
  <si>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</si>
  <si>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</si>
  <si>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</si>
  <si>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</si>
  <si>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</si>
  <si>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</si>
  <si>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</si>
  <si>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</si>
  <si>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</si>
  <si>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</si>
  <si>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</si>
  <si>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</si>
  <si>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</si>
  <si>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</si>
  <si>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</si>
  <si>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</si>
  <si>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</si>
  <si>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</si>
  <si>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%</t>
  </si>
  <si>
    <t>-</t>
  </si>
  <si>
    <t>Payment Issues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</si>
  <si>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</si>
  <si>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</si>
  <si>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</si>
  <si>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</si>
  <si>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</si>
  <si>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</si>
  <si>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</si>
  <si>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</si>
  <si>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</si>
  <si>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</si>
  <si>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</si>
  <si>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Western </t>
  </si>
  <si>
    <t xml:space="preserve">City West </t>
  </si>
  <si>
    <t xml:space="preserve">East Gippsland </t>
  </si>
  <si>
    <t xml:space="preserve">Westernport </t>
  </si>
  <si>
    <t>Volume supplied  to retailers (ML)</t>
  </si>
  <si>
    <t>Urban &amp; industrial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</si>
  <si>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</si>
  <si>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</si>
  <si>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</si>
  <si>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</si>
  <si>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</si>
  <si>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</si>
  <si>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</si>
  <si>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</si>
  <si>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</si>
  <si>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Flow rate / water pressure</t>
  </si>
  <si>
    <t>City West Water</t>
  </si>
  <si>
    <t>South East Water</t>
  </si>
  <si>
    <t>Yarra Valley Water</t>
  </si>
  <si>
    <t>Barwon Water</t>
  </si>
  <si>
    <t>Central Highlands Water</t>
  </si>
  <si>
    <t>Coliban Water</t>
  </si>
  <si>
    <t>East Gippsland Water</t>
  </si>
  <si>
    <t>* Gippsland Water</t>
  </si>
  <si>
    <t>Goulburn Valley Water</t>
  </si>
  <si>
    <t>Lower Murray Water</t>
  </si>
  <si>
    <t>North East Water</t>
  </si>
  <si>
    <t>South Gippsland Water</t>
  </si>
  <si>
    <t>Wannon Water</t>
  </si>
  <si>
    <t>Western Water</t>
  </si>
  <si>
    <t>Westernport Water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</si>
  <si>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</si>
  <si>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</si>
  <si>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</si>
  <si>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</si>
  <si>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</si>
  <si>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</si>
  <si>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</si>
  <si>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</si>
  <si>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</si>
  <si>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</si>
  <si>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</si>
  <si>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</si>
  <si>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</si>
  <si>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</si>
  <si>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</si>
  <si>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</si>
  <si>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</si>
  <si>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</si>
  <si>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</si>
  <si>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</si>
  <si>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</si>
  <si>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</si>
  <si>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</si>
  <si>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</si>
  <si>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Goulburn Valley Water was unable to provide call data for 2015-16, and the first quarter of 2016‑17</t>
  </si>
  <si>
    <t>·      our annual report comparing the performance of the 16 urban water businesses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</si>
  <si>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</si>
  <si>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</si>
  <si>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</si>
  <si>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</si>
  <si>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</si>
  <si>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</si>
  <si>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</si>
  <si>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</si>
  <si>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</si>
  <si>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From 2016-17, changed performance indicator definition</t>
  </si>
  <si>
    <t>From 2015-16, changed performance indicator definition</t>
  </si>
  <si>
    <t>Wannon Water was unable to report average debt level for 2016-17</t>
  </si>
  <si>
    <t>Average debt level (residential) - legal action</t>
  </si>
  <si>
    <t xml:space="preserve">Average debt level (residential) - restrictions </t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</si>
  <si>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</si>
  <si>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</si>
  <si>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www.esc.vic.gov.au/water/annual-performance-reports</t>
  </si>
  <si>
    <t>Our four documents cover:</t>
  </si>
  <si>
    <t>·      this summary of the data behind our tables and charts in this report.</t>
  </si>
  <si>
    <t>Turbidity (per cent of customers receiving drinking water meeting turbidity requirements)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</si>
  <si>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</si>
  <si>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</si>
  <si>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</si>
  <si>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</si>
  <si>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Period:</t>
  </si>
  <si>
    <t>Average time to rectify bursts and leaks - Priority one (minutes)</t>
  </si>
  <si>
    <t>Average time to rectify bursts and leaks - Priority two (minutes)</t>
  </si>
  <si>
    <t>Ease</t>
  </si>
  <si>
    <t>Sentiment</t>
  </si>
  <si>
    <t>Success</t>
  </si>
  <si>
    <t>Victorian water business rankings - Overall benchmark score and each pillar under SenseCX</t>
  </si>
  <si>
    <t>Number of calls</t>
  </si>
  <si>
    <t>* Early Exit calls did not receive a score due to wait/hold time exceeding 10 minutes, call went to voicemail or was disconnected.</t>
  </si>
  <si>
    <t>Water business</t>
  </si>
  <si>
    <t>Early exit*</t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</si>
  <si>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2018-19 water performance report</t>
    </r>
    <r>
      <rPr>
        <sz val="8"/>
        <rFont val="Arial"/>
        <family val="2"/>
      </rPr>
      <t>.</t>
    </r>
  </si>
  <si>
    <t>Each tab aligns with a chapter in our report, and provides the 2018-19 data along with the preceding four years.</t>
  </si>
  <si>
    <t>You can read our full suite of 2018-19 performance information on our website:</t>
  </si>
  <si>
    <t>2018-19 Water Performance Report</t>
  </si>
  <si>
    <t/>
  </si>
  <si>
    <t>Sources of greenhouse gas emissions (equivalent tonnes of CO2) 2018-19</t>
  </si>
  <si>
    <t>Complaint types (per cent) 2018-19</t>
  </si>
  <si>
    <t>Melbourne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</si>
</sst>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&quot;$&quot;#,##0_);\(&quot;$&quot;#,##0\);&quot;$&quot;#,##0_)"/>
    <numFmt numFmtId="172" formatCode="#,##0\x_);\(#,##0\x\);#,##0\x_)"/>
    <numFmt numFmtId="173" formatCode="#,##0_);\(#,##0\);#,##0_)"/>
    <numFmt numFmtId="174" formatCode="#,##0%_);\(#,##0%\);#,##0%_)"/>
    <numFmt numFmtId="175" formatCode="###0_);\(###0\);###0_)"/>
    <numFmt numFmtId="176" formatCode="_(* &quot;$&quot;#,##0_)_;;_(* \(&quot;$&quot;#,##0\)_;;_(* &quot;$&quot;#,##0_)_;"/>
    <numFmt numFmtId="177" formatCode="dd/mm/yy__;"/>
    <numFmt numFmtId="178" formatCode="_(* #,##0\x_)_;;_(* \(#,##0\x\)_;;_(* #,##0\x_)_;"/>
    <numFmt numFmtId="179" formatCode="_(* #,##0_)_;;_(* \(#,##0\)_;;_(* #,##0_)_;"/>
    <numFmt numFmtId="180" formatCode="_(* #,##0%_)_;;_(* \(#,##0%\)_;;_(* #,##0%_)_;"/>
    <numFmt numFmtId="181" formatCode="###0_)_;;\(###0\)_;;###0_)_;"/>
    <numFmt numFmtId="182" formatCode="_(* &quot;$&quot;#,##0_)_;;[Blue]_(* \(&quot;$&quot;#,##0\)_;;_(* &quot;$&quot;#,##0_)_;"/>
    <numFmt numFmtId="183" formatCode="_(* #,##0\x_)_;;[Blue]_(* \(#,##0\x\)_;;_(* #,##0\x_)_;"/>
    <numFmt numFmtId="184" formatCode="_(* #,##0_)_;;[Blue]_(* \(#,##0\)_;;_(* #,##0_)_;"/>
    <numFmt numFmtId="185" formatCode="_(* #,##0%_)_;;[Blue]_(* \(#,##0%\)_;;_(* #,##0%_)_;"/>
    <numFmt numFmtId="186" formatCode="#,##0_);[Blue]\(#,##0\);#,##0_)"/>
    <numFmt numFmtId="187" formatCode="_(&quot;$&quot;#,##0_);\(&quot;$&quot;#,##0\);_(&quot;-&quot;_)"/>
    <numFmt numFmtId="188" formatCode="_)d/m/yy_)"/>
    <numFmt numFmtId="189" formatCode="_(#,##0\x_);\(#,##0\x\);_(&quot;-&quot;_)"/>
    <numFmt numFmtId="190" formatCode="_(#,##0%_);\(#,##0%\);_(&quot;-&quot;_)"/>
    <numFmt numFmtId="191" formatCode="0.0%"/>
    <numFmt numFmtId="192" formatCode="0.000"/>
    <numFmt numFmtId="193" formatCode="_-* #,##0_-;\-* #,##0_-;_-* &quot;-&quot;??_-;_-@_-"/>
    <numFmt numFmtId="194" formatCode="_-* #,##0.000_-;\-* #,##0.000_-;_-* &quot;-&quot;??_-;_-@_-"/>
    <numFmt numFmtId="195" formatCode="_-* #,##0.0_-;\-* #,##0.0_-;_-* &quot;-&quot;??_-;_-@_-"/>
    <numFmt numFmtId="196" formatCode="_-* #,##0.0000_-;\-* #,##0.0000_-;_-* &quot;-&quot;??_-;_-@_-"/>
  </numFmts>
  <fonts count="10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10"/>
      <color theme="0"/>
      <name val="Calibri"/>
      <family val="2"/>
      <scheme val="minor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3743705557422"/>
      </left>
      <right/>
      <top style="dashed">
        <color theme="0" tint="-0.14993743705557422"/>
      </top>
      <bottom style="dashed">
        <color theme="0" tint="-0.14993743705557422"/>
      </bottom>
      <diagonal/>
    </border>
    <border>
      <left/>
      <right/>
      <top style="thin">
        <color theme="0" tint="-0.14996795556505021"/>
      </top>
      <bottom style="dashed">
        <color theme="0" tint="-0.14993743705557422"/>
      </bottom>
      <diagonal/>
    </border>
    <border>
      <left/>
      <right/>
      <top style="dashed">
        <color theme="0" tint="-0.14993743705557422"/>
      </top>
      <bottom style="dashed">
        <color theme="0" tint="-0.14993743705557422"/>
      </bottom>
      <diagonal/>
    </border>
    <border>
      <left/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</borders>
  <cellStyleXfs count="103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171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164" fontId="11" fillId="0" borderId="2">
      <alignment horizontal="center" vertical="center"/>
      <protection locked="0"/>
    </xf>
    <xf numFmtId="15" fontId="11" fillId="0" borderId="2">
      <alignment horizontal="center" vertical="center"/>
      <protection locked="0"/>
    </xf>
    <xf numFmtId="165" fontId="11" fillId="0" borderId="2">
      <alignment horizontal="center" vertical="center"/>
      <protection locked="0"/>
    </xf>
    <xf numFmtId="166" fontId="11" fillId="0" borderId="2">
      <alignment horizontal="center" vertical="center"/>
      <protection locked="0"/>
    </xf>
    <xf numFmtId="167" fontId="11" fillId="0" borderId="2">
      <alignment horizontal="center" vertical="center"/>
      <protection locked="0"/>
    </xf>
    <xf numFmtId="168" fontId="11" fillId="0" borderId="2">
      <alignment horizontal="center" vertical="center"/>
      <protection locked="0"/>
    </xf>
    <xf numFmtId="0" fontId="11" fillId="0" borderId="2">
      <alignment vertical="center"/>
      <protection locked="0"/>
    </xf>
    <xf numFmtId="164" fontId="11" fillId="0" borderId="2">
      <alignment horizontal="right" vertical="center"/>
      <protection locked="0"/>
    </xf>
    <xf numFmtId="169" fontId="11" fillId="0" borderId="2">
      <alignment horizontal="right" vertical="center"/>
      <protection locked="0"/>
    </xf>
    <xf numFmtId="165" fontId="11" fillId="0" borderId="2">
      <alignment horizontal="right" vertical="center"/>
      <protection locked="0"/>
    </xf>
    <xf numFmtId="166" fontId="11" fillId="0" borderId="2">
      <alignment horizontal="right" vertical="center"/>
      <protection locked="0"/>
    </xf>
    <xf numFmtId="167" fontId="11" fillId="0" borderId="2">
      <alignment horizontal="right" vertical="center"/>
      <protection locked="0"/>
    </xf>
    <xf numFmtId="168" fontId="11" fillId="0" borderId="2">
      <alignment horizontal="right" vertical="center"/>
      <protection locked="0"/>
    </xf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1" fillId="0" borderId="0" applyNumberFormat="0" applyFont="0" applyFill="0" applyBorder="0">
      <alignment horizontal="center" vertical="center"/>
      <protection locked="0"/>
    </xf>
    <xf numFmtId="164" fontId="11" fillId="0" borderId="0" applyFill="0" applyBorder="0">
      <alignment horizontal="center" vertical="center"/>
    </xf>
    <xf numFmtId="15" fontId="11" fillId="0" borderId="0" applyFill="0" applyBorder="0">
      <alignment horizontal="center" vertical="center"/>
    </xf>
    <xf numFmtId="165" fontId="11" fillId="0" borderId="0" applyFill="0" applyBorder="0">
      <alignment horizontal="center" vertical="center"/>
    </xf>
    <xf numFmtId="166" fontId="11" fillId="0" borderId="0" applyFill="0" applyBorder="0">
      <alignment horizontal="center" vertical="center"/>
    </xf>
    <xf numFmtId="167" fontId="11" fillId="0" borderId="0" applyFill="0" applyBorder="0">
      <alignment horizontal="center" vertical="center"/>
    </xf>
    <xf numFmtId="168" fontId="11" fillId="0" borderId="0" applyFill="0" applyBorder="0">
      <alignment horizontal="center" vertical="center"/>
    </xf>
    <xf numFmtId="0" fontId="14" fillId="21" borderId="4" applyNumberFormat="0" applyAlignment="0" applyProtection="0"/>
    <xf numFmtId="0" fontId="46" fillId="0" borderId="0" applyFill="0" applyBorder="0">
      <alignment vertical="center"/>
    </xf>
    <xf numFmtId="0" fontId="15" fillId="0" borderId="0" applyNumberFormat="0" applyFill="0" applyBorder="0" applyAlignment="0" applyProtection="0"/>
    <xf numFmtId="176" fontId="45" fillId="0" borderId="1">
      <alignment horizontal="center" vertical="center"/>
      <protection locked="0"/>
    </xf>
    <xf numFmtId="177" fontId="45" fillId="0" borderId="1">
      <alignment horizontal="right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1" fontId="45" fillId="0" borderId="1">
      <alignment horizontal="right" vertical="center"/>
      <protection locked="0"/>
    </xf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21" fillId="0" borderId="0" applyFill="0" applyBorder="0">
      <alignment horizontal="left" vertical="center"/>
      <protection locked="0"/>
    </xf>
    <xf numFmtId="0" fontId="22" fillId="7" borderId="3" applyNumberFormat="0" applyAlignment="0" applyProtection="0"/>
    <xf numFmtId="0" fontId="47" fillId="0" borderId="0" applyFill="0" applyBorder="0">
      <alignment vertical="center"/>
    </xf>
    <xf numFmtId="182" fontId="45" fillId="0" borderId="0" applyFill="0" applyBorder="0">
      <alignment horizontal="center" vertical="center"/>
    </xf>
    <xf numFmtId="177" fontId="45" fillId="0" borderId="0" applyFill="0" applyBorder="0">
      <alignment horizontal="right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1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71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23" fillId="0" borderId="8" applyNumberFormat="0" applyFill="0" applyAlignment="0" applyProtection="0"/>
    <xf numFmtId="0" fontId="8" fillId="0" borderId="9" applyFill="0">
      <alignment horizontal="center" vertical="center"/>
    </xf>
    <xf numFmtId="0" fontId="11" fillId="0" borderId="9" applyFill="0">
      <alignment horizontal="center" vertical="center"/>
    </xf>
    <xf numFmtId="170" fontId="11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6" fontId="45" fillId="0" borderId="10" applyFill="0">
      <alignment horizontal="center" vertical="center"/>
    </xf>
    <xf numFmtId="173" fontId="42" fillId="0" borderId="10" applyFill="0">
      <alignment horizontal="center" vertical="center"/>
    </xf>
    <xf numFmtId="0" fontId="24" fillId="0" borderId="0" applyFill="0" applyBorder="0">
      <alignment horizontal="left" vertical="center"/>
    </xf>
    <xf numFmtId="0" fontId="25" fillId="22" borderId="0" applyNumberFormat="0" applyBorder="0" applyAlignment="0" applyProtection="0"/>
    <xf numFmtId="0" fontId="11" fillId="0" borderId="0"/>
    <xf numFmtId="0" fontId="9" fillId="0" borderId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0" fontId="52" fillId="0" borderId="0" applyFill="0" applyBorder="0">
      <alignment vertical="center"/>
    </xf>
    <xf numFmtId="176" fontId="42" fillId="0" borderId="0" applyFill="0" applyBorder="0">
      <alignment horizontal="center" vertical="center"/>
    </xf>
    <xf numFmtId="177" fontId="42" fillId="0" borderId="0" applyFill="0" applyBorder="0">
      <alignment horizontal="right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1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71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" fillId="0" borderId="0" applyFill="0" applyBorder="0">
      <alignment vertical="center"/>
    </xf>
    <xf numFmtId="187" fontId="57" fillId="0" borderId="0" applyFill="0" applyBorder="0">
      <alignment horizontal="right" vertical="center"/>
    </xf>
    <xf numFmtId="188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89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0" fontId="57" fillId="0" borderId="0" applyFill="0" applyBorder="0">
      <alignment horizontal="right" vertical="center"/>
    </xf>
    <xf numFmtId="190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0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68" fontId="57" fillId="0" borderId="0" applyFill="0" applyBorder="0">
      <alignment horizontal="right" vertical="center"/>
    </xf>
    <xf numFmtId="164" fontId="11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5" fontId="11" fillId="0" borderId="0" applyFill="0" applyBorder="0">
      <alignment horizontal="right" vertical="center"/>
    </xf>
    <xf numFmtId="166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168" fontId="11" fillId="0" borderId="0" applyFill="0" applyBorder="0">
      <alignment horizontal="right" vertical="center"/>
    </xf>
    <xf numFmtId="0" fontId="27" fillId="0" borderId="0" applyFill="0" applyBorder="0">
      <alignment horizontal="left" vertical="center"/>
    </xf>
    <xf numFmtId="0" fontId="28" fillId="0" borderId="0" applyFill="0" applyBorder="0">
      <alignment horizontal="left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31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21" fillId="0" borderId="0" applyFill="0" applyBorder="0">
      <alignment horizontal="left" vertical="center"/>
      <protection locked="0"/>
    </xf>
    <xf numFmtId="0" fontId="33" fillId="0" borderId="0" applyFill="0" applyBorder="0">
      <alignment horizontal="left" vertical="center"/>
      <protection locked="0"/>
    </xf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" fillId="24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25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9" fillId="21" borderId="4" applyNumberFormat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9" borderId="0" applyNumberFormat="0" applyBorder="0" applyAlignment="0" applyProtection="0"/>
    <xf numFmtId="171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0" fontId="72" fillId="3" borderId="0" applyNumberFormat="0" applyBorder="0" applyAlignment="0" applyProtection="0"/>
    <xf numFmtId="0" fontId="73" fillId="20" borderId="3" applyNumberFormat="0" applyAlignment="0" applyProtection="0"/>
    <xf numFmtId="44" fontId="1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6" fontId="45" fillId="0" borderId="1">
      <alignment horizontal="center" vertical="center"/>
      <protection locked="0"/>
    </xf>
    <xf numFmtId="177" fontId="45" fillId="0" borderId="1">
      <alignment horizontal="right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1" fontId="45" fillId="0" borderId="1">
      <alignment horizontal="right" vertical="center"/>
      <protection locked="0"/>
    </xf>
    <xf numFmtId="0" fontId="75" fillId="4" borderId="0" applyNumberFormat="0" applyBorder="0" applyAlignment="0" applyProtection="0"/>
    <xf numFmtId="0" fontId="67" fillId="0" borderId="0" applyFill="0" applyBorder="0">
      <alignment vertical="center"/>
    </xf>
    <xf numFmtId="0" fontId="76" fillId="0" borderId="0" applyFill="0" applyBorder="0">
      <alignment vertical="center"/>
    </xf>
    <xf numFmtId="0" fontId="8" fillId="0" borderId="0" applyFill="0" applyBorder="0">
      <alignment vertical="center"/>
    </xf>
    <xf numFmtId="0" fontId="11" fillId="0" borderId="0" applyFill="0" applyBorder="0">
      <alignment vertical="center"/>
    </xf>
    <xf numFmtId="0" fontId="77" fillId="7" borderId="3" applyNumberFormat="0" applyAlignment="0" applyProtection="0"/>
    <xf numFmtId="0" fontId="47" fillId="0" borderId="0" applyFill="0" applyBorder="0">
      <alignment vertical="center"/>
    </xf>
    <xf numFmtId="182" fontId="45" fillId="0" borderId="0" applyFill="0" applyBorder="0">
      <alignment horizontal="center" vertical="center"/>
    </xf>
    <xf numFmtId="177" fontId="45" fillId="0" borderId="0" applyFill="0" applyBorder="0">
      <alignment horizontal="right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1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71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78" fillId="0" borderId="8" applyNumberFormat="0" applyFill="0" applyAlignment="0" applyProtection="0"/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6" fontId="45" fillId="0" borderId="10" applyFill="0">
      <alignment horizontal="center" vertical="center"/>
    </xf>
    <xf numFmtId="173" fontId="42" fillId="0" borderId="10" applyFill="0">
      <alignment horizontal="center" vertical="center"/>
    </xf>
    <xf numFmtId="0" fontId="45" fillId="22" borderId="0" applyNumberFormat="0" applyBorder="0" applyAlignment="0" applyProtection="0"/>
    <xf numFmtId="0" fontId="11" fillId="0" borderId="0"/>
    <xf numFmtId="0" fontId="9" fillId="23" borderId="11" applyNumberFormat="0" applyFont="0" applyAlignment="0" applyProtection="0"/>
    <xf numFmtId="0" fontId="79" fillId="20" borderId="12" applyNumberFormat="0" applyAlignment="0" applyProtection="0"/>
    <xf numFmtId="176" fontId="42" fillId="0" borderId="0" applyFill="0" applyBorder="0">
      <alignment horizontal="center" vertical="center"/>
    </xf>
    <xf numFmtId="177" fontId="42" fillId="0" borderId="0" applyFill="0" applyBorder="0">
      <alignment horizontal="right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1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71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53" fillId="0" borderId="13" applyNumberFormat="0" applyFill="0" applyAlignment="0" applyProtection="0"/>
    <xf numFmtId="0" fontId="70" fillId="0" borderId="0" applyNumberFormat="0" applyFill="0" applyBorder="0" applyAlignment="0" applyProtection="0"/>
    <xf numFmtId="0" fontId="80" fillId="27" borderId="0" applyNumberFormat="0" applyBorder="0" applyAlignment="0" applyProtection="0"/>
    <xf numFmtId="0" fontId="12" fillId="3" borderId="0" applyNumberFormat="0" applyBorder="0" applyAlignment="0" applyProtection="0"/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25" fillId="22" borderId="0" applyNumberFormat="0" applyBorder="0" applyAlignment="0" applyProtection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5" fillId="0" borderId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4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65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4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0" fontId="7" fillId="0" borderId="9" applyFill="0">
      <alignment horizontal="center" vertical="center"/>
    </xf>
    <xf numFmtId="0" fontId="7" fillId="0" borderId="0"/>
    <xf numFmtId="0" fontId="7" fillId="0" borderId="0"/>
    <xf numFmtId="164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65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2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94" fillId="2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13" fillId="20" borderId="3" applyNumberFormat="0" applyAlignment="0" applyProtection="0"/>
    <xf numFmtId="0" fontId="53" fillId="0" borderId="13" applyNumberFormat="0" applyFill="0" applyAlignment="0" applyProtection="0"/>
    <xf numFmtId="0" fontId="66" fillId="0" borderId="0"/>
    <xf numFmtId="44" fontId="66" fillId="0" borderId="0" applyFont="0" applyFill="0" applyBorder="0" applyAlignment="0" applyProtection="0"/>
    <xf numFmtId="0" fontId="42" fillId="5" borderId="0" applyNumberFormat="0" applyBorder="0" applyAlignment="0" applyProtection="0"/>
    <xf numFmtId="0" fontId="94" fillId="26" borderId="0" applyNumberFormat="0" applyBorder="0" applyAlignment="0" applyProtection="0"/>
    <xf numFmtId="0" fontId="42" fillId="4" borderId="0" applyNumberFormat="0" applyBorder="0" applyAlignment="0" applyProtection="0"/>
    <xf numFmtId="44" fontId="3" fillId="0" borderId="0" applyFont="0" applyFill="0" applyBorder="0" applyAlignment="0" applyProtection="0"/>
    <xf numFmtId="0" fontId="42" fillId="6" borderId="0" applyNumberFormat="0" applyBorder="0" applyAlignment="0" applyProtection="0"/>
    <xf numFmtId="0" fontId="10" fillId="9" borderId="0" applyNumberFormat="0" applyBorder="0" applyAlignment="0" applyProtection="0"/>
    <xf numFmtId="9" fontId="66" fillId="0" borderId="0" applyFont="0" applyFill="0" applyBorder="0" applyAlignment="0" applyProtection="0"/>
    <xf numFmtId="0" fontId="71" fillId="16" borderId="0" applyNumberFormat="0" applyBorder="0" applyAlignment="0" applyProtection="0"/>
    <xf numFmtId="43" fontId="66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71" fillId="16" borderId="0" applyNumberFormat="0" applyBorder="0" applyAlignment="0" applyProtection="0"/>
    <xf numFmtId="0" fontId="9" fillId="7" borderId="0" applyNumberFormat="0" applyBorder="0" applyAlignment="0" applyProtection="0"/>
    <xf numFmtId="0" fontId="10" fillId="18" borderId="0" applyNumberFormat="0" applyBorder="0" applyAlignment="0" applyProtection="0"/>
    <xf numFmtId="0" fontId="71" fillId="9" borderId="0" applyNumberFormat="0" applyBorder="0" applyAlignment="0" applyProtection="0"/>
    <xf numFmtId="0" fontId="8" fillId="0" borderId="0" applyFill="0" applyBorder="0">
      <alignment vertical="center"/>
    </xf>
    <xf numFmtId="0" fontId="77" fillId="7" borderId="3" applyNumberFormat="0" applyAlignment="0" applyProtection="0"/>
    <xf numFmtId="0" fontId="69" fillId="21" borderId="4" applyNumberFormat="0" applyAlignment="0" applyProtection="0"/>
    <xf numFmtId="0" fontId="23" fillId="0" borderId="8" applyNumberFormat="0" applyFill="0" applyAlignment="0" applyProtection="0"/>
    <xf numFmtId="0" fontId="66" fillId="0" borderId="0"/>
    <xf numFmtId="0" fontId="74" fillId="0" borderId="0" applyNumberFormat="0" applyFill="0" applyBorder="0" applyAlignment="0" applyProtection="0"/>
    <xf numFmtId="44" fontId="66" fillId="0" borderId="0" applyFont="0" applyFill="0" applyBorder="0" applyAlignment="0" applyProtection="0"/>
    <xf numFmtId="0" fontId="10" fillId="10" borderId="0" applyNumberFormat="0" applyBorder="0" applyAlignment="0" applyProtection="0"/>
    <xf numFmtId="9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9" borderId="0" applyNumberFormat="0" applyBorder="0" applyAlignment="0" applyProtection="0"/>
    <xf numFmtId="0" fontId="72" fillId="3" borderId="0" applyNumberFormat="0" applyBorder="0" applyAlignment="0" applyProtection="0"/>
    <xf numFmtId="0" fontId="78" fillId="0" borderId="8" applyNumberFormat="0" applyFill="0" applyAlignment="0" applyProtection="0"/>
    <xf numFmtId="0" fontId="79" fillId="20" borderId="12" applyNumberFormat="0" applyAlignment="0" applyProtection="0"/>
    <xf numFmtId="0" fontId="53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2" fillId="4" borderId="0" applyNumberFormat="0" applyBorder="0" applyAlignment="0" applyProtection="0"/>
    <xf numFmtId="0" fontId="75" fillId="4" borderId="0" applyNumberFormat="0" applyBorder="0" applyAlignment="0" applyProtection="0"/>
    <xf numFmtId="0" fontId="77" fillId="7" borderId="3" applyNumberFormat="0" applyAlignment="0" applyProtection="0"/>
    <xf numFmtId="0" fontId="42" fillId="11" borderId="0" applyNumberFormat="0" applyBorder="0" applyAlignment="0" applyProtection="0"/>
    <xf numFmtId="0" fontId="71" fillId="14" borderId="0" applyNumberFormat="0" applyBorder="0" applyAlignment="0" applyProtection="0"/>
    <xf numFmtId="0" fontId="73" fillId="20" borderId="3" applyNumberFormat="0" applyAlignment="0" applyProtection="0"/>
    <xf numFmtId="0" fontId="96" fillId="0" borderId="0" applyNumberFormat="0" applyFill="0" applyBorder="0" applyAlignment="0" applyProtection="0"/>
    <xf numFmtId="0" fontId="80" fillId="25" borderId="0" applyNumberFormat="0" applyBorder="0" applyAlignment="0" applyProtection="0"/>
    <xf numFmtId="0" fontId="74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42" fillId="8" borderId="0" applyNumberFormat="0" applyBorder="0" applyAlignment="0" applyProtection="0"/>
    <xf numFmtId="0" fontId="22" fillId="7" borderId="3" applyNumberFormat="0" applyAlignment="0" applyProtection="0"/>
    <xf numFmtId="0" fontId="34" fillId="0" borderId="13" applyNumberFormat="0" applyFill="0" applyAlignment="0" applyProtection="0"/>
    <xf numFmtId="0" fontId="42" fillId="2" borderId="0" applyNumberFormat="0" applyBorder="0" applyAlignment="0" applyProtection="0"/>
    <xf numFmtId="0" fontId="69" fillId="21" borderId="4" applyNumberFormat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4" borderId="0" applyNumberFormat="0" applyBorder="0" applyAlignment="0" applyProtection="0"/>
    <xf numFmtId="0" fontId="71" fillId="10" borderId="0" applyNumberFormat="0" applyBorder="0" applyAlignment="0" applyProtection="0"/>
    <xf numFmtId="0" fontId="75" fillId="4" borderId="0" applyNumberFormat="0" applyBorder="0" applyAlignment="0" applyProtection="0"/>
    <xf numFmtId="43" fontId="3" fillId="0" borderId="0" applyFont="0" applyFill="0" applyBorder="0" applyAlignment="0" applyProtection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20" borderId="3" applyNumberFormat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7" fillId="0" borderId="0"/>
    <xf numFmtId="0" fontId="7" fillId="0" borderId="0" applyFill="0" applyBorder="0">
      <alignment vertical="center"/>
    </xf>
    <xf numFmtId="0" fontId="10" fillId="13" borderId="0" applyNumberFormat="0" applyBorder="0" applyAlignment="0" applyProtection="0"/>
    <xf numFmtId="0" fontId="71" fillId="17" borderId="0" applyNumberFormat="0" applyBorder="0" applyAlignment="0" applyProtection="0"/>
    <xf numFmtId="43" fontId="3" fillId="0" borderId="0" applyFont="0" applyFill="0" applyBorder="0" applyAlignment="0" applyProtection="0"/>
    <xf numFmtId="0" fontId="71" fillId="15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71" fillId="14" borderId="0" applyNumberFormat="0" applyBorder="0" applyAlignment="0" applyProtection="0"/>
    <xf numFmtId="0" fontId="42" fillId="3" borderId="0" applyNumberFormat="0" applyBorder="0" applyAlignment="0" applyProtection="0"/>
    <xf numFmtId="0" fontId="42" fillId="8" borderId="0" applyNumberFormat="0" applyBorder="0" applyAlignment="0" applyProtection="0"/>
    <xf numFmtId="0" fontId="9" fillId="11" borderId="0" applyNumberFormat="0" applyBorder="0" applyAlignment="0" applyProtection="0"/>
    <xf numFmtId="0" fontId="14" fillId="21" borderId="4" applyNumberFormat="0" applyAlignment="0" applyProtection="0"/>
    <xf numFmtId="0" fontId="18" fillId="0" borderId="6" applyNumberFormat="0" applyFill="0" applyAlignment="0" applyProtection="0"/>
    <xf numFmtId="0" fontId="66" fillId="0" borderId="0"/>
    <xf numFmtId="0" fontId="7" fillId="0" borderId="2">
      <alignment vertical="center"/>
      <protection locked="0"/>
    </xf>
    <xf numFmtId="0" fontId="71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23" borderId="11" applyNumberFormat="0" applyFont="0" applyAlignment="0" applyProtection="0"/>
    <xf numFmtId="0" fontId="42" fillId="7" borderId="0" applyNumberFormat="0" applyBorder="0" applyAlignment="0" applyProtection="0"/>
    <xf numFmtId="43" fontId="66" fillId="0" borderId="0" applyFont="0" applyFill="0" applyBorder="0" applyAlignment="0" applyProtection="0"/>
    <xf numFmtId="0" fontId="67" fillId="0" borderId="0" applyFill="0" applyBorder="0">
      <alignment vertical="center"/>
    </xf>
    <xf numFmtId="0" fontId="97" fillId="27" borderId="0" applyNumberFormat="0" applyBorder="0" applyAlignment="0" applyProtection="0"/>
    <xf numFmtId="166" fontId="7" fillId="0" borderId="0" applyFill="0" applyBorder="0">
      <alignment horizontal="right" vertical="center"/>
    </xf>
    <xf numFmtId="44" fontId="7" fillId="0" borderId="0" applyFont="0" applyFill="0" applyBorder="0" applyAlignment="0" applyProtection="0"/>
    <xf numFmtId="0" fontId="71" fillId="13" borderId="0" applyNumberFormat="0" applyBorder="0" applyAlignment="0" applyProtection="0"/>
    <xf numFmtId="0" fontId="42" fillId="9" borderId="0" applyNumberFormat="0" applyBorder="0" applyAlignment="0" applyProtection="0"/>
    <xf numFmtId="0" fontId="9" fillId="5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Fill="0" applyBorder="0">
      <alignment vertical="center"/>
    </xf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42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9" borderId="0" applyNumberFormat="0" applyBorder="0" applyAlignment="0" applyProtection="0"/>
    <xf numFmtId="0" fontId="71" fillId="18" borderId="0" applyNumberFormat="0" applyBorder="0" applyAlignment="0" applyProtection="0"/>
    <xf numFmtId="0" fontId="42" fillId="8" borderId="0" applyNumberFormat="0" applyBorder="0" applyAlignment="0" applyProtection="0"/>
    <xf numFmtId="0" fontId="71" fillId="10" borderId="0" applyNumberFormat="0" applyBorder="0" applyAlignment="0" applyProtection="0"/>
    <xf numFmtId="9" fontId="7" fillId="0" borderId="0" applyFont="0" applyFill="0" applyBorder="0" applyAlignment="0" applyProtection="0"/>
    <xf numFmtId="0" fontId="78" fillId="0" borderId="8" applyNumberFormat="0" applyFill="0" applyAlignment="0" applyProtection="0"/>
    <xf numFmtId="0" fontId="42" fillId="5" borderId="0" applyNumberFormat="0" applyBorder="0" applyAlignment="0" applyProtection="0"/>
    <xf numFmtId="0" fontId="71" fillId="13" borderId="0" applyNumberFormat="0" applyBorder="0" applyAlignment="0" applyProtection="0"/>
    <xf numFmtId="0" fontId="71" fillId="15" borderId="0" applyNumberFormat="0" applyBorder="0" applyAlignment="0" applyProtection="0"/>
    <xf numFmtId="43" fontId="7" fillId="0" borderId="0" applyFont="0" applyFill="0" applyBorder="0" applyAlignment="0" applyProtection="0"/>
    <xf numFmtId="0" fontId="42" fillId="6" borderId="0" applyNumberFormat="0" applyBorder="0" applyAlignment="0" applyProtection="0"/>
    <xf numFmtId="0" fontId="76" fillId="0" borderId="0" applyFill="0" applyBorder="0">
      <alignment vertical="center"/>
    </xf>
    <xf numFmtId="0" fontId="45" fillId="22" borderId="0" applyNumberFormat="0" applyBorder="0" applyAlignment="0" applyProtection="0"/>
    <xf numFmtId="0" fontId="71" fillId="13" borderId="0" applyNumberFormat="0" applyBorder="0" applyAlignment="0" applyProtection="0"/>
    <xf numFmtId="0" fontId="10" fillId="16" borderId="0" applyNumberFormat="0" applyBorder="0" applyAlignment="0" applyProtection="0"/>
    <xf numFmtId="0" fontId="9" fillId="4" borderId="0" applyNumberFormat="0" applyBorder="0" applyAlignment="0" applyProtection="0"/>
    <xf numFmtId="0" fontId="3" fillId="0" borderId="0"/>
    <xf numFmtId="0" fontId="42" fillId="2" borderId="0" applyNumberFormat="0" applyBorder="0" applyAlignment="0" applyProtection="0"/>
    <xf numFmtId="0" fontId="26" fillId="20" borderId="12" applyNumberFormat="0" applyAlignment="0" applyProtection="0"/>
    <xf numFmtId="0" fontId="3" fillId="0" borderId="0"/>
    <xf numFmtId="0" fontId="79" fillId="20" borderId="12" applyNumberFormat="0" applyAlignment="0" applyProtection="0"/>
    <xf numFmtId="0" fontId="10" fillId="14" borderId="0" applyNumberFormat="0" applyBorder="0" applyAlignment="0" applyProtection="0"/>
    <xf numFmtId="0" fontId="71" fillId="14" borderId="0" applyNumberFormat="0" applyBorder="0" applyAlignment="0" applyProtection="0"/>
    <xf numFmtId="0" fontId="10" fillId="13" borderId="0" applyNumberFormat="0" applyBorder="0" applyAlignment="0" applyProtection="0"/>
    <xf numFmtId="0" fontId="7" fillId="0" borderId="0"/>
    <xf numFmtId="0" fontId="10" fillId="14" borderId="0" applyNumberFormat="0" applyBorder="0" applyAlignment="0" applyProtection="0"/>
    <xf numFmtId="0" fontId="71" fillId="12" borderId="0" applyNumberFormat="0" applyBorder="0" applyAlignment="0" applyProtection="0"/>
    <xf numFmtId="0" fontId="7" fillId="0" borderId="0"/>
    <xf numFmtId="0" fontId="17" fillId="0" borderId="5" applyNumberFormat="0" applyFill="0" applyAlignment="0" applyProtection="0"/>
    <xf numFmtId="0" fontId="10" fillId="15" borderId="0" applyNumberFormat="0" applyBorder="0" applyAlignment="0" applyProtection="0"/>
    <xf numFmtId="0" fontId="9" fillId="3" borderId="0" applyNumberFormat="0" applyBorder="0" applyAlignment="0" applyProtection="0"/>
    <xf numFmtId="0" fontId="72" fillId="3" borderId="0" applyNumberFormat="0" applyBorder="0" applyAlignment="0" applyProtection="0"/>
    <xf numFmtId="0" fontId="101" fillId="0" borderId="0" applyNumberFormat="0" applyFill="0" applyBorder="0" applyAlignment="0" applyProtection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5" fillId="22" borderId="0" applyNumberFormat="0" applyBorder="0" applyAlignment="0" applyProtection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4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65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4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0" fontId="7" fillId="0" borderId="9" applyFill="0">
      <alignment horizontal="center" vertical="center"/>
    </xf>
    <xf numFmtId="0" fontId="7" fillId="0" borderId="0"/>
    <xf numFmtId="0" fontId="7" fillId="0" borderId="0"/>
    <xf numFmtId="164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65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43" fontId="66" fillId="0" borderId="0" applyFont="0" applyFill="0" applyBorder="0" applyAlignment="0" applyProtection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8" fillId="25" borderId="0" applyNumberFormat="0" applyBorder="0" applyAlignment="0" applyProtection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3" fillId="0" borderId="0"/>
  </cellStyleXfs>
  <cellXfs count="134">
    <xf numFmtId="0" fontId="0" fillId="0" borderId="0" xfId="0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Fill="1" applyAlignment="1"/>
    <xf numFmtId="0" fontId="38" fillId="0" borderId="0" xfId="0" applyFont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36" fillId="0" borderId="0" xfId="0" applyFont="1" applyFill="1"/>
    <xf numFmtId="0" fontId="43" fillId="0" borderId="0" xfId="0" applyFont="1" applyFill="1"/>
    <xf numFmtId="191" fontId="36" fillId="0" borderId="0" xfId="127" applyNumberFormat="1" applyFont="1" applyAlignment="1">
      <alignment horizontal="center"/>
    </xf>
    <xf numFmtId="191" fontId="36" fillId="0" borderId="0" xfId="127" applyNumberFormat="1" applyFont="1"/>
    <xf numFmtId="0" fontId="87" fillId="28" borderId="0" xfId="0" applyFont="1" applyFill="1"/>
    <xf numFmtId="0" fontId="87" fillId="28" borderId="0" xfId="0" applyFont="1" applyFill="1" applyAlignment="1"/>
    <xf numFmtId="0" fontId="87" fillId="28" borderId="0" xfId="0" applyFont="1" applyFill="1" applyAlignment="1">
      <alignment horizontal="left"/>
    </xf>
    <xf numFmtId="0" fontId="87" fillId="28" borderId="0" xfId="0" applyFont="1" applyFill="1" applyAlignment="1">
      <alignment horizontal="center"/>
    </xf>
    <xf numFmtId="0" fontId="89" fillId="29" borderId="0" xfId="0" applyFont="1" applyFill="1" applyBorder="1" applyAlignment="1">
      <alignment horizontal="left"/>
    </xf>
    <xf numFmtId="0" fontId="87" fillId="29" borderId="0" xfId="0" applyFont="1" applyFill="1"/>
    <xf numFmtId="0" fontId="87" fillId="29" borderId="0" xfId="0" applyFont="1" applyFill="1" applyAlignment="1">
      <alignment horizontal="left"/>
    </xf>
    <xf numFmtId="0" fontId="87" fillId="29" borderId="0" xfId="0" applyFont="1" applyFill="1" applyAlignment="1">
      <alignment horizontal="center"/>
    </xf>
    <xf numFmtId="0" fontId="88" fillId="29" borderId="0" xfId="0" applyFont="1" applyFill="1" applyAlignment="1"/>
    <xf numFmtId="0" fontId="91" fillId="28" borderId="0" xfId="104" applyFont="1" applyFill="1" applyAlignment="1"/>
    <xf numFmtId="0" fontId="92" fillId="28" borderId="0" xfId="104" applyFont="1" applyFill="1" applyAlignment="1"/>
    <xf numFmtId="0" fontId="89" fillId="28" borderId="0" xfId="0" applyFont="1" applyFill="1" applyBorder="1" applyAlignment="1">
      <alignment horizontal="left"/>
    </xf>
    <xf numFmtId="0" fontId="87" fillId="29" borderId="0" xfId="0" applyFont="1" applyFill="1" applyBorder="1" applyAlignment="1">
      <alignment horizontal="center"/>
    </xf>
    <xf numFmtId="0" fontId="91" fillId="29" borderId="0" xfId="0" applyFont="1" applyFill="1" applyAlignment="1">
      <alignment horizontal="left"/>
    </xf>
    <xf numFmtId="0" fontId="89" fillId="29" borderId="0" xfId="0" applyFont="1" applyFill="1" applyAlignment="1">
      <alignment horizontal="left"/>
    </xf>
    <xf numFmtId="0" fontId="89" fillId="29" borderId="0" xfId="0" applyFont="1" applyFill="1" applyBorder="1" applyAlignment="1">
      <alignment horizontal="center"/>
    </xf>
    <xf numFmtId="0" fontId="88" fillId="29" borderId="0" xfId="0" applyFont="1" applyFill="1" applyBorder="1" applyAlignment="1"/>
    <xf numFmtId="0" fontId="87" fillId="29" borderId="0" xfId="0" applyFont="1" applyFill="1" applyBorder="1"/>
    <xf numFmtId="0" fontId="87" fillId="28" borderId="14" xfId="0" applyFont="1" applyFill="1" applyBorder="1" applyAlignment="1">
      <alignment horizontal="left"/>
    </xf>
    <xf numFmtId="0" fontId="83" fillId="29" borderId="0" xfId="0" applyFont="1" applyFill="1" applyBorder="1" applyAlignment="1">
      <alignment horizontal="left"/>
    </xf>
    <xf numFmtId="0" fontId="39" fillId="29" borderId="0" xfId="0" applyFont="1" applyFill="1" applyBorder="1" applyAlignment="1">
      <alignment horizontal="left"/>
    </xf>
    <xf numFmtId="0" fontId="93" fillId="29" borderId="0" xfId="0" applyFont="1" applyFill="1" applyAlignment="1">
      <alignment horizontal="center" vertical="center" wrapText="1"/>
    </xf>
    <xf numFmtId="0" fontId="36" fillId="29" borderId="0" xfId="0" applyFont="1" applyFill="1"/>
    <xf numFmtId="0" fontId="37" fillId="29" borderId="0" xfId="0" applyFont="1" applyFill="1" applyAlignment="1"/>
    <xf numFmtId="43" fontId="87" fillId="29" borderId="18" xfId="304" applyNumberFormat="1" applyFont="1" applyFill="1" applyBorder="1" applyAlignment="1">
      <alignment horizontal="center"/>
    </xf>
    <xf numFmtId="0" fontId="90" fillId="29" borderId="0" xfId="0" applyFont="1" applyFill="1" applyAlignment="1"/>
    <xf numFmtId="0" fontId="90" fillId="29" borderId="0" xfId="0" applyFont="1" applyFill="1" applyBorder="1" applyAlignment="1"/>
    <xf numFmtId="0" fontId="41" fillId="29" borderId="0" xfId="0" applyFont="1" applyFill="1"/>
    <xf numFmtId="0" fontId="36" fillId="29" borderId="0" xfId="0" applyFont="1" applyFill="1" applyBorder="1" applyAlignment="1">
      <alignment horizontal="center"/>
    </xf>
    <xf numFmtId="43" fontId="87" fillId="29" borderId="15" xfId="304" applyNumberFormat="1" applyFont="1" applyFill="1" applyBorder="1" applyAlignment="1">
      <alignment horizontal="center"/>
    </xf>
    <xf numFmtId="0" fontId="89" fillId="29" borderId="0" xfId="0" applyFont="1" applyFill="1" applyBorder="1" applyAlignment="1">
      <alignment horizontal="right"/>
    </xf>
    <xf numFmtId="9" fontId="36" fillId="29" borderId="0" xfId="127" applyFont="1" applyFill="1" applyAlignment="1">
      <alignment horizontal="center"/>
    </xf>
    <xf numFmtId="1" fontId="36" fillId="29" borderId="0" xfId="0" applyNumberFormat="1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93" fontId="36" fillId="29" borderId="0" xfId="0" applyNumberFormat="1" applyFont="1" applyFill="1" applyAlignment="1">
      <alignment horizontal="center"/>
    </xf>
    <xf numFmtId="0" fontId="89" fillId="28" borderId="0" xfId="0" applyFont="1" applyFill="1" applyBorder="1" applyAlignment="1">
      <alignment horizontal="right" vertical="top" wrapText="1"/>
    </xf>
    <xf numFmtId="192" fontId="36" fillId="29" borderId="0" xfId="127" applyNumberFormat="1" applyFont="1" applyFill="1"/>
    <xf numFmtId="0" fontId="89" fillId="28" borderId="0" xfId="0" applyFont="1" applyFill="1" applyBorder="1" applyAlignment="1">
      <alignment horizontal="right"/>
    </xf>
    <xf numFmtId="0" fontId="38" fillId="29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29" borderId="0" xfId="0" applyFont="1" applyFill="1" applyAlignment="1">
      <alignment horizontal="left"/>
    </xf>
    <xf numFmtId="0" fontId="84" fillId="29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193" fontId="87" fillId="29" borderId="16" xfId="304" applyNumberFormat="1" applyFont="1" applyFill="1" applyBorder="1" applyAlignment="1">
      <alignment horizontal="center"/>
    </xf>
    <xf numFmtId="193" fontId="87" fillId="29" borderId="18" xfId="304" applyNumberFormat="1" applyFont="1" applyFill="1" applyBorder="1" applyAlignment="1">
      <alignment horizontal="center"/>
    </xf>
    <xf numFmtId="43" fontId="87" fillId="29" borderId="16" xfId="304" applyNumberFormat="1" applyFont="1" applyFill="1" applyBorder="1" applyAlignment="1">
      <alignment horizontal="center"/>
    </xf>
    <xf numFmtId="0" fontId="95" fillId="28" borderId="0" xfId="0" applyFont="1" applyFill="1" applyAlignment="1"/>
    <xf numFmtId="0" fontId="95" fillId="29" borderId="0" xfId="0" applyFont="1" applyFill="1" applyAlignment="1"/>
    <xf numFmtId="0" fontId="95" fillId="28" borderId="0" xfId="0" applyFont="1" applyFill="1"/>
    <xf numFmtId="0" fontId="38" fillId="29" borderId="0" xfId="0" applyFont="1" applyFill="1" applyBorder="1" applyAlignment="1">
      <alignment horizontal="center"/>
    </xf>
    <xf numFmtId="1" fontId="38" fillId="29" borderId="0" xfId="0" applyNumberFormat="1" applyFont="1" applyFill="1" applyBorder="1" applyAlignment="1">
      <alignment horizontal="center"/>
    </xf>
    <xf numFmtId="193" fontId="87" fillId="29" borderId="15" xfId="304" applyNumberFormat="1" applyFont="1" applyFill="1" applyBorder="1" applyAlignment="1">
      <alignment horizontal="center"/>
    </xf>
    <xf numFmtId="193" fontId="87" fillId="29" borderId="17" xfId="304" applyNumberFormat="1" applyFont="1" applyFill="1" applyBorder="1" applyAlignment="1">
      <alignment horizontal="center"/>
    </xf>
    <xf numFmtId="0" fontId="93" fillId="29" borderId="0" xfId="0" applyFont="1" applyFill="1" applyAlignment="1"/>
    <xf numFmtId="43" fontId="87" fillId="29" borderId="17" xfId="304" applyNumberFormat="1" applyFont="1" applyFill="1" applyBorder="1" applyAlignment="1">
      <alignment horizontal="center"/>
    </xf>
    <xf numFmtId="0" fontId="89" fillId="28" borderId="14" xfId="0" applyFont="1" applyFill="1" applyBorder="1" applyAlignment="1">
      <alignment horizontal="left"/>
    </xf>
    <xf numFmtId="193" fontId="89" fillId="29" borderId="17" xfId="304" applyNumberFormat="1" applyFont="1" applyFill="1" applyBorder="1" applyAlignment="1">
      <alignment horizontal="center"/>
    </xf>
    <xf numFmtId="194" fontId="36" fillId="0" borderId="0" xfId="0" applyNumberFormat="1" applyFont="1"/>
    <xf numFmtId="0" fontId="43" fillId="29" borderId="0" xfId="0" applyFont="1" applyFill="1"/>
    <xf numFmtId="193" fontId="36" fillId="0" borderId="0" xfId="0" applyNumberFormat="1" applyFont="1"/>
    <xf numFmtId="0" fontId="87" fillId="28" borderId="0" xfId="0" applyFont="1" applyFill="1" applyBorder="1" applyAlignment="1">
      <alignment horizontal="right"/>
    </xf>
    <xf numFmtId="196" fontId="87" fillId="29" borderId="18" xfId="304" applyNumberFormat="1" applyFont="1" applyFill="1" applyBorder="1" applyAlignment="1">
      <alignment horizontal="center"/>
    </xf>
    <xf numFmtId="196" fontId="87" fillId="29" borderId="17" xfId="304" applyNumberFormat="1" applyFont="1" applyFill="1" applyBorder="1" applyAlignment="1">
      <alignment horizontal="center"/>
    </xf>
    <xf numFmtId="193" fontId="89" fillId="28" borderId="18" xfId="304" applyNumberFormat="1" applyFont="1" applyFill="1" applyBorder="1" applyAlignment="1">
      <alignment horizontal="right" indent="1"/>
    </xf>
    <xf numFmtId="194" fontId="87" fillId="29" borderId="18" xfId="304" applyNumberFormat="1" applyFont="1" applyFill="1" applyBorder="1" applyAlignment="1">
      <alignment horizontal="center"/>
    </xf>
    <xf numFmtId="196" fontId="87" fillId="29" borderId="16" xfId="304" applyNumberFormat="1" applyFont="1" applyFill="1" applyBorder="1" applyAlignment="1">
      <alignment horizontal="center"/>
    </xf>
    <xf numFmtId="43" fontId="36" fillId="29" borderId="0" xfId="0" applyNumberFormat="1" applyFont="1" applyFill="1" applyAlignment="1">
      <alignment horizontal="center"/>
    </xf>
    <xf numFmtId="195" fontId="87" fillId="29" borderId="17" xfId="304" applyNumberFormat="1" applyFont="1" applyFill="1" applyBorder="1" applyAlignment="1">
      <alignment horizontal="center"/>
    </xf>
    <xf numFmtId="195" fontId="87" fillId="29" borderId="15" xfId="304" applyNumberFormat="1" applyFont="1" applyFill="1" applyBorder="1" applyAlignment="1">
      <alignment horizontal="center"/>
    </xf>
    <xf numFmtId="193" fontId="89" fillId="28" borderId="18" xfId="304" applyNumberFormat="1" applyFont="1" applyFill="1" applyBorder="1" applyAlignment="1">
      <alignment horizontal="center"/>
    </xf>
    <xf numFmtId="191" fontId="89" fillId="29" borderId="17" xfId="127" applyNumberFormat="1" applyFont="1" applyFill="1" applyBorder="1" applyAlignment="1">
      <alignment horizontal="right"/>
    </xf>
    <xf numFmtId="194" fontId="87" fillId="29" borderId="17" xfId="304" applyNumberFormat="1" applyFont="1" applyFill="1" applyBorder="1" applyAlignment="1">
      <alignment horizontal="center"/>
    </xf>
    <xf numFmtId="193" fontId="89" fillId="29" borderId="18" xfId="304" applyNumberFormat="1" applyFont="1" applyFill="1" applyBorder="1" applyAlignment="1">
      <alignment horizontal="center"/>
    </xf>
    <xf numFmtId="195" fontId="87" fillId="29" borderId="16" xfId="304" applyNumberFormat="1" applyFont="1" applyFill="1" applyBorder="1" applyAlignment="1">
      <alignment horizontal="center"/>
    </xf>
    <xf numFmtId="0" fontId="36" fillId="0" borderId="0" xfId="0" applyFont="1" applyBorder="1"/>
    <xf numFmtId="194" fontId="87" fillId="29" borderId="16" xfId="304" applyNumberFormat="1" applyFont="1" applyFill="1" applyBorder="1" applyAlignment="1">
      <alignment horizontal="center"/>
    </xf>
    <xf numFmtId="191" fontId="89" fillId="29" borderId="18" xfId="127" applyNumberFormat="1" applyFont="1" applyFill="1" applyBorder="1" applyAlignment="1">
      <alignment horizontal="right"/>
    </xf>
    <xf numFmtId="195" fontId="87" fillId="29" borderId="18" xfId="304" applyNumberFormat="1" applyFont="1" applyFill="1" applyBorder="1" applyAlignment="1">
      <alignment horizontal="center"/>
    </xf>
    <xf numFmtId="194" fontId="87" fillId="29" borderId="15" xfId="304" applyNumberFormat="1" applyFont="1" applyFill="1" applyBorder="1" applyAlignment="1">
      <alignment horizontal="center"/>
    </xf>
    <xf numFmtId="196" fontId="87" fillId="29" borderId="15" xfId="304" applyNumberFormat="1" applyFont="1" applyFill="1" applyBorder="1" applyAlignment="1">
      <alignment horizontal="center"/>
    </xf>
    <xf numFmtId="43" fontId="87" fillId="29" borderId="18" xfId="304" applyNumberFormat="1" applyFont="1" applyFill="1" applyBorder="1" applyAlignment="1">
      <alignment horizontal="right" indent="1"/>
    </xf>
    <xf numFmtId="195" fontId="87" fillId="29" borderId="18" xfId="304" applyNumberFormat="1" applyFont="1" applyFill="1" applyBorder="1" applyAlignment="1">
      <alignment horizontal="right" indent="1"/>
    </xf>
    <xf numFmtId="193" fontId="87" fillId="0" borderId="18" xfId="304" applyNumberFormat="1" applyFont="1" applyFill="1" applyBorder="1" applyAlignment="1">
      <alignment horizontal="center"/>
    </xf>
    <xf numFmtId="0" fontId="86" fillId="29" borderId="0" xfId="0" applyFont="1" applyFill="1" applyAlignment="1"/>
    <xf numFmtId="0" fontId="86" fillId="29" borderId="0" xfId="0" applyFont="1" applyFill="1" applyAlignment="1">
      <alignment horizontal="center" vertical="center" wrapText="1"/>
    </xf>
    <xf numFmtId="0" fontId="86" fillId="29" borderId="0" xfId="0" applyFont="1" applyFill="1" applyAlignment="1">
      <alignment vertical="center" wrapText="1"/>
    </xf>
    <xf numFmtId="0" fontId="39" fillId="29" borderId="0" xfId="0" applyFont="1" applyFill="1" applyAlignment="1"/>
    <xf numFmtId="0" fontId="93" fillId="29" borderId="0" xfId="0" applyFont="1" applyFill="1" applyBorder="1" applyAlignment="1"/>
    <xf numFmtId="0" fontId="86" fillId="29" borderId="0" xfId="0" applyFont="1" applyFill="1" applyAlignment="1">
      <alignment horizontal="center" vertical="center" wrapText="1"/>
    </xf>
    <xf numFmtId="43" fontId="36" fillId="0" borderId="0" xfId="0" applyNumberFormat="1" applyFont="1" applyFill="1"/>
    <xf numFmtId="193" fontId="87" fillId="0" borderId="16" xfId="304" applyNumberFormat="1" applyFont="1" applyFill="1" applyBorder="1" applyAlignment="1">
      <alignment horizontal="center"/>
    </xf>
    <xf numFmtId="195" fontId="87" fillId="29" borderId="18" xfId="304" applyNumberFormat="1" applyFont="1" applyFill="1" applyBorder="1" applyAlignment="1">
      <alignment horizontal="right"/>
    </xf>
    <xf numFmtId="43" fontId="87" fillId="0" borderId="15" xfId="304" applyNumberFormat="1" applyFont="1" applyFill="1" applyBorder="1" applyAlignment="1">
      <alignment horizontal="center"/>
    </xf>
    <xf numFmtId="43" fontId="87" fillId="0" borderId="16" xfId="304" applyNumberFormat="1" applyFont="1" applyFill="1" applyBorder="1" applyAlignment="1">
      <alignment horizontal="center"/>
    </xf>
    <xf numFmtId="43" fontId="87" fillId="0" borderId="17" xfId="304" applyNumberFormat="1" applyFont="1" applyFill="1" applyBorder="1" applyAlignment="1">
      <alignment horizontal="center"/>
    </xf>
    <xf numFmtId="43" fontId="87" fillId="0" borderId="18" xfId="304" applyNumberFormat="1" applyFont="1" applyFill="1" applyBorder="1" applyAlignment="1">
      <alignment horizontal="center"/>
    </xf>
    <xf numFmtId="193" fontId="87" fillId="0" borderId="15" xfId="304" applyNumberFormat="1" applyFont="1" applyFill="1" applyBorder="1" applyAlignment="1">
      <alignment horizontal="center"/>
    </xf>
    <xf numFmtId="193" fontId="87" fillId="0" borderId="17" xfId="304" applyNumberFormat="1" applyFont="1" applyFill="1" applyBorder="1" applyAlignment="1">
      <alignment horizontal="center"/>
    </xf>
    <xf numFmtId="0" fontId="91" fillId="0" borderId="0" xfId="0" applyFont="1" applyFill="1" applyAlignment="1">
      <alignment horizontal="left"/>
    </xf>
    <xf numFmtId="195" fontId="87" fillId="0" borderId="18" xfId="304" applyNumberFormat="1" applyFont="1" applyFill="1" applyBorder="1" applyAlignment="1">
      <alignment horizontal="center"/>
    </xf>
    <xf numFmtId="0" fontId="0" fillId="29" borderId="0" xfId="0" applyFill="1"/>
    <xf numFmtId="0" fontId="7" fillId="29" borderId="0" xfId="0" applyFont="1" applyFill="1"/>
    <xf numFmtId="0" fontId="101" fillId="29" borderId="0" xfId="660" applyFill="1"/>
    <xf numFmtId="0" fontId="84" fillId="0" borderId="0" xfId="0" applyFont="1" applyFill="1" applyAlignment="1">
      <alignment horizontal="center"/>
    </xf>
    <xf numFmtId="0" fontId="102" fillId="29" borderId="0" xfId="0" applyFont="1" applyFill="1" applyBorder="1" applyAlignment="1">
      <alignment horizontal="center"/>
    </xf>
    <xf numFmtId="0" fontId="87" fillId="28" borderId="19" xfId="0" applyFont="1" applyFill="1" applyBorder="1" applyAlignment="1">
      <alignment horizontal="center"/>
    </xf>
    <xf numFmtId="0" fontId="87" fillId="28" borderId="20" xfId="0" applyFont="1" applyFill="1" applyBorder="1" applyAlignment="1">
      <alignment horizontal="center"/>
    </xf>
    <xf numFmtId="10" fontId="87" fillId="0" borderId="15" xfId="127" applyNumberFormat="1" applyFont="1" applyFill="1" applyBorder="1" applyAlignment="1">
      <alignment horizontal="right"/>
    </xf>
    <xf numFmtId="10" fontId="87" fillId="0" borderId="16" xfId="127" applyNumberFormat="1" applyFont="1" applyFill="1" applyBorder="1" applyAlignment="1">
      <alignment horizontal="right"/>
    </xf>
    <xf numFmtId="10" fontId="87" fillId="0" borderId="17" xfId="127" applyNumberFormat="1" applyFont="1" applyFill="1" applyBorder="1" applyAlignment="1">
      <alignment horizontal="right"/>
    </xf>
    <xf numFmtId="10" fontId="87" fillId="0" borderId="18" xfId="127" applyNumberFormat="1" applyFont="1" applyFill="1" applyBorder="1" applyAlignment="1">
      <alignment horizontal="right"/>
    </xf>
    <xf numFmtId="1" fontId="89" fillId="28" borderId="0" xfId="0" applyNumberFormat="1" applyFont="1" applyFill="1" applyBorder="1" applyAlignment="1">
      <alignment horizontal="right"/>
    </xf>
    <xf numFmtId="193" fontId="87" fillId="28" borderId="0" xfId="304" applyNumberFormat="1" applyFont="1" applyFill="1" applyBorder="1" applyAlignment="1">
      <alignment horizontal="right"/>
    </xf>
    <xf numFmtId="0" fontId="36" fillId="0" borderId="0" xfId="0" applyFont="1" applyFill="1" applyAlignment="1"/>
    <xf numFmtId="193" fontId="87" fillId="0" borderId="21" xfId="304" applyNumberFormat="1" applyFont="1" applyFill="1" applyBorder="1" applyAlignment="1">
      <alignment horizontal="center"/>
    </xf>
    <xf numFmtId="193" fontId="87" fillId="0" borderId="18" xfId="304" quotePrefix="1" applyNumberFormat="1" applyFont="1" applyFill="1" applyBorder="1" applyAlignment="1">
      <alignment horizontal="center"/>
    </xf>
    <xf numFmtId="193" fontId="87" fillId="0" borderId="22" xfId="304" applyNumberFormat="1" applyFont="1" applyFill="1" applyBorder="1" applyAlignment="1">
      <alignment horizontal="center"/>
    </xf>
    <xf numFmtId="193" fontId="87" fillId="0" borderId="23" xfId="304" applyNumberFormat="1" applyFont="1" applyFill="1" applyBorder="1" applyAlignment="1">
      <alignment horizontal="center"/>
    </xf>
    <xf numFmtId="193" fontId="87" fillId="0" borderId="24" xfId="304" applyNumberFormat="1" applyFont="1" applyFill="1" applyBorder="1" applyAlignment="1">
      <alignment horizontal="center"/>
    </xf>
    <xf numFmtId="193" fontId="87" fillId="28" borderId="0" xfId="304" applyNumberFormat="1" applyFont="1" applyFill="1" applyBorder="1" applyAlignment="1">
      <alignment horizontal="left"/>
    </xf>
    <xf numFmtId="0" fontId="87" fillId="28" borderId="0" xfId="0" applyFont="1" applyFill="1" applyBorder="1" applyAlignment="1">
      <alignment horizontal="left"/>
    </xf>
    <xf numFmtId="0" fontId="86" fillId="29" borderId="0" xfId="0" applyFont="1" applyFill="1" applyAlignment="1">
      <alignment horizontal="center" vertical="center" wrapText="1"/>
    </xf>
  </cellXfs>
  <cellStyles count="1039">
    <cellStyle name="20% - Accent1" xfId="1" builtinId="30" customBuiltin="1"/>
    <cellStyle name="20% - Accent1 2" xfId="175" xr:uid="{00000000-0005-0000-0000-000001000000}"/>
    <cellStyle name="20% - Accent1 2 2" xfId="645" xr:uid="{00000000-0005-0000-0000-000002000000}"/>
    <cellStyle name="20% - Accent1 2 3" xfId="449" xr:uid="{00000000-0005-0000-0000-000003000000}"/>
    <cellStyle name="20% - Accent1 3" xfId="390" xr:uid="{00000000-0005-0000-0000-000004000000}"/>
    <cellStyle name="20% - Accent1 3 2" xfId="508" xr:uid="{00000000-0005-0000-0000-000005000000}"/>
    <cellStyle name="20% - Accent1 3 2 2" xfId="966" xr:uid="{6D119499-5C7D-4A8D-AB7B-0B30E0BBD07E}"/>
    <cellStyle name="20% - Accent1 4" xfId="663" xr:uid="{00000000-0005-0000-0000-000006000000}"/>
    <cellStyle name="20% - Accent2" xfId="2" builtinId="34" customBuiltin="1"/>
    <cellStyle name="20% - Accent2 2" xfId="176" xr:uid="{00000000-0005-0000-0000-000008000000}"/>
    <cellStyle name="20% - Accent2 2 2" xfId="480" xr:uid="{00000000-0005-0000-0000-000009000000}"/>
    <cellStyle name="20% - Accent2 2 3" xfId="658" xr:uid="{00000000-0005-0000-0000-00000A000000}"/>
    <cellStyle name="20% - Accent2 3" xfId="376" xr:uid="{00000000-0005-0000-0000-00000B000000}"/>
    <cellStyle name="20% - Accent2 3 2" xfId="539" xr:uid="{00000000-0005-0000-0000-00000C000000}"/>
    <cellStyle name="20% - Accent2 3 2 2" xfId="953" xr:uid="{F9950828-7036-4E17-86F2-376302360088}"/>
    <cellStyle name="20% - Accent2 4" xfId="664" xr:uid="{00000000-0005-0000-0000-00000D000000}"/>
    <cellStyle name="20% - Accent3" xfId="3" builtinId="38" customBuiltin="1"/>
    <cellStyle name="20% - Accent3 2" xfId="177" xr:uid="{00000000-0005-0000-0000-00000F000000}"/>
    <cellStyle name="20% - Accent3 2 2" xfId="456" xr:uid="{00000000-0005-0000-0000-000010000000}"/>
    <cellStyle name="20% - Accent3 2 3" xfId="643" xr:uid="{00000000-0005-0000-0000-000011000000}"/>
    <cellStyle name="20% - Accent3 3" xfId="375" xr:uid="{00000000-0005-0000-0000-000012000000}"/>
    <cellStyle name="20% - Accent3 3 2" xfId="495" xr:uid="{00000000-0005-0000-0000-000013000000}"/>
    <cellStyle name="20% - Accent3 3 2 2" xfId="952" xr:uid="{F16C41A8-ECEB-42BE-9AD1-D0FEA9F511EF}"/>
    <cellStyle name="20% - Accent3 4" xfId="665" xr:uid="{00000000-0005-0000-0000-000014000000}"/>
    <cellStyle name="20% - Accent4" xfId="4" builtinId="42" customBuiltin="1"/>
    <cellStyle name="20% - Accent4 2" xfId="178" xr:uid="{00000000-0005-0000-0000-000016000000}"/>
    <cellStyle name="20% - Accent4 2 2" xfId="481" xr:uid="{00000000-0005-0000-0000-000017000000}"/>
    <cellStyle name="20% - Accent4 2 3" xfId="556" xr:uid="{00000000-0005-0000-0000-000018000000}"/>
    <cellStyle name="20% - Accent4 3" xfId="389" xr:uid="{00000000-0005-0000-0000-000019000000}"/>
    <cellStyle name="20% - Accent4 3 2" xfId="634" xr:uid="{00000000-0005-0000-0000-00001A000000}"/>
    <cellStyle name="20% - Accent4 3 2 2" xfId="965" xr:uid="{4E90D538-C1B2-4EB6-A9EC-6A7FFC457792}"/>
    <cellStyle name="20% - Accent4 4" xfId="666" xr:uid="{00000000-0005-0000-0000-00001B000000}"/>
    <cellStyle name="20% - Accent5" xfId="5" builtinId="46" customBuiltin="1"/>
    <cellStyle name="20% - Accent5 2" xfId="179" xr:uid="{00000000-0005-0000-0000-00001D000000}"/>
    <cellStyle name="20% - Accent5 2 2" xfId="458" xr:uid="{00000000-0005-0000-0000-00001E000000}"/>
    <cellStyle name="20% - Accent5 2 3" xfId="529" xr:uid="{00000000-0005-0000-0000-00001F000000}"/>
    <cellStyle name="20% - Accent5 3" xfId="374" xr:uid="{00000000-0005-0000-0000-000020000000}"/>
    <cellStyle name="20% - Accent5 3 2" xfId="638" xr:uid="{00000000-0005-0000-0000-000021000000}"/>
    <cellStyle name="20% - Accent5 3 2 2" xfId="951" xr:uid="{1FAE022F-99AF-42BC-AAE5-FB7607EBAC81}"/>
    <cellStyle name="20% - Accent5 4" xfId="667" xr:uid="{00000000-0005-0000-0000-000022000000}"/>
    <cellStyle name="20% - Accent6" xfId="6" builtinId="50" customBuiltin="1"/>
    <cellStyle name="20% - Accent6 2" xfId="180" xr:uid="{00000000-0005-0000-0000-000024000000}"/>
    <cellStyle name="20% - Accent6 2 2" xfId="482" xr:uid="{00000000-0005-0000-0000-000025000000}"/>
    <cellStyle name="20% - Accent6 2 3" xfId="466" xr:uid="{00000000-0005-0000-0000-000026000000}"/>
    <cellStyle name="20% - Accent6 3" xfId="388" xr:uid="{00000000-0005-0000-0000-000027000000}"/>
    <cellStyle name="20% - Accent6 3 2" xfId="564" xr:uid="{00000000-0005-0000-0000-000028000000}"/>
    <cellStyle name="20% - Accent6 3 2 2" xfId="964" xr:uid="{FD3E1774-E0D9-45D5-B113-C12C3F30134E}"/>
    <cellStyle name="20% - Accent6 4" xfId="668" xr:uid="{00000000-0005-0000-0000-000029000000}"/>
    <cellStyle name="40% - Accent1" xfId="7" builtinId="31" customBuiltin="1"/>
    <cellStyle name="40% - Accent1 2" xfId="181" xr:uid="{00000000-0005-0000-0000-00002B000000}"/>
    <cellStyle name="40% - Accent1 2 2" xfId="630" xr:uid="{00000000-0005-0000-0000-00002C000000}"/>
    <cellStyle name="40% - Accent1 2 3" xfId="530" xr:uid="{00000000-0005-0000-0000-00002D000000}"/>
    <cellStyle name="40% - Accent1 3" xfId="373" xr:uid="{00000000-0005-0000-0000-00002E000000}"/>
    <cellStyle name="40% - Accent1 3 2" xfId="463" xr:uid="{00000000-0005-0000-0000-00002F000000}"/>
    <cellStyle name="40% - Accent1 3 2 2" xfId="950" xr:uid="{9FC0136F-5B20-455B-A121-33B56C28CF38}"/>
    <cellStyle name="40% - Accent1 4" xfId="669" xr:uid="{00000000-0005-0000-0000-000030000000}"/>
    <cellStyle name="40% - Accent2" xfId="8" builtinId="35" customBuiltin="1"/>
    <cellStyle name="40% - Accent2 2" xfId="182" xr:uid="{00000000-0005-0000-0000-000032000000}"/>
    <cellStyle name="40% - Accent2 2 2" xfId="483" xr:uid="{00000000-0005-0000-0000-000033000000}"/>
    <cellStyle name="40% - Accent2 2 3" xfId="562" xr:uid="{00000000-0005-0000-0000-000034000000}"/>
    <cellStyle name="40% - Accent2 3" xfId="387" xr:uid="{00000000-0005-0000-0000-000035000000}"/>
    <cellStyle name="40% - Accent2 3 2" xfId="571" xr:uid="{00000000-0005-0000-0000-000036000000}"/>
    <cellStyle name="40% - Accent2 3 2 2" xfId="963" xr:uid="{4C1AF3A9-A66D-454F-A56C-A67353F7676F}"/>
    <cellStyle name="40% - Accent2 4" xfId="670" xr:uid="{00000000-0005-0000-0000-000037000000}"/>
    <cellStyle name="40% - Accent3" xfId="9" builtinId="39" customBuiltin="1"/>
    <cellStyle name="40% - Accent3 2" xfId="183" xr:uid="{00000000-0005-0000-0000-000039000000}"/>
    <cellStyle name="40% - Accent3 2 2" xfId="464" xr:uid="{00000000-0005-0000-0000-00003A000000}"/>
    <cellStyle name="40% - Accent3 2 3" xfId="627" xr:uid="{00000000-0005-0000-0000-00003B000000}"/>
    <cellStyle name="40% - Accent3 3" xfId="372" xr:uid="{00000000-0005-0000-0000-00003C000000}"/>
    <cellStyle name="40% - Accent3 3 2" xfId="626" xr:uid="{00000000-0005-0000-0000-00003D000000}"/>
    <cellStyle name="40% - Accent3 3 2 2" xfId="949" xr:uid="{92F75BF6-E73E-4DE2-A691-6A4C113AA318}"/>
    <cellStyle name="40% - Accent3 4" xfId="671" xr:uid="{00000000-0005-0000-0000-00003E000000}"/>
    <cellStyle name="40% - Accent4" xfId="10" builtinId="43" customBuiltin="1"/>
    <cellStyle name="40% - Accent4 2" xfId="184" xr:uid="{00000000-0005-0000-0000-000040000000}"/>
    <cellStyle name="40% - Accent4 2 2" xfId="484" xr:uid="{00000000-0005-0000-0000-000041000000}"/>
    <cellStyle name="40% - Accent4 2 3" xfId="572" xr:uid="{00000000-0005-0000-0000-000042000000}"/>
    <cellStyle name="40% - Accent4 3" xfId="386" xr:uid="{00000000-0005-0000-0000-000043000000}"/>
    <cellStyle name="40% - Accent4 3 2" xfId="454" xr:uid="{00000000-0005-0000-0000-000044000000}"/>
    <cellStyle name="40% - Accent4 3 2 2" xfId="962" xr:uid="{363AB8A9-B8DC-484C-B153-1FBBF4D9ACC4}"/>
    <cellStyle name="40% - Accent4 4" xfId="672" xr:uid="{00000000-0005-0000-0000-000045000000}"/>
    <cellStyle name="40% - Accent5" xfId="11" builtinId="47" customBuiltin="1"/>
    <cellStyle name="40% - Accent5 2" xfId="185" xr:uid="{00000000-0005-0000-0000-000047000000}"/>
    <cellStyle name="40% - Accent5 2 2" xfId="505" xr:uid="{00000000-0005-0000-0000-000048000000}"/>
    <cellStyle name="40% - Accent5 2 3" xfId="448" xr:uid="{00000000-0005-0000-0000-000049000000}"/>
    <cellStyle name="40% - Accent5 3" xfId="371" xr:uid="{00000000-0005-0000-0000-00004A000000}"/>
    <cellStyle name="40% - Accent5 3 2" xfId="540" xr:uid="{00000000-0005-0000-0000-00004B000000}"/>
    <cellStyle name="40% - Accent5 3 2 2" xfId="948" xr:uid="{3691EAEE-5E8E-4FF4-9676-069CFA55C861}"/>
    <cellStyle name="40% - Accent5 4" xfId="673" xr:uid="{00000000-0005-0000-0000-00004C000000}"/>
    <cellStyle name="40% - Accent6" xfId="12" builtinId="51" customBuiltin="1"/>
    <cellStyle name="40% - Accent6 2" xfId="186" xr:uid="{00000000-0005-0000-0000-00004E000000}"/>
    <cellStyle name="40% - Accent6 2 2" xfId="485" xr:uid="{00000000-0005-0000-0000-00004F000000}"/>
    <cellStyle name="40% - Accent6 2 3" xfId="541" xr:uid="{00000000-0005-0000-0000-000050000000}"/>
    <cellStyle name="40% - Accent6 3" xfId="168" xr:uid="{00000000-0005-0000-0000-000051000000}"/>
    <cellStyle name="40% - Accent6 3 2" xfId="396" xr:uid="{00000000-0005-0000-0000-000052000000}"/>
    <cellStyle name="40% - Accent6 3 2 2" xfId="442" xr:uid="{00000000-0005-0000-0000-000053000000}"/>
    <cellStyle name="40% - Accent6 3 2 2 2" xfId="624" xr:uid="{00000000-0005-0000-0000-000054000000}"/>
    <cellStyle name="40% - Accent6 3 2 2 2 2" xfId="855" xr:uid="{00000000-0005-0000-0000-000055000000}"/>
    <cellStyle name="40% - Accent6 3 2 2 3" xfId="777" xr:uid="{00000000-0005-0000-0000-000056000000}"/>
    <cellStyle name="40% - Accent6 3 2 2 4" xfId="1035" xr:uid="{E2CD01AE-D1DE-46FB-A5EF-D72D88EE054E}"/>
    <cellStyle name="40% - Accent6 3 2 3" xfId="586" xr:uid="{00000000-0005-0000-0000-000057000000}"/>
    <cellStyle name="40% - Accent6 3 2 3 2" xfId="817" xr:uid="{00000000-0005-0000-0000-000058000000}"/>
    <cellStyle name="40% - Accent6 3 2 4" xfId="738" xr:uid="{00000000-0005-0000-0000-000059000000}"/>
    <cellStyle name="40% - Accent6 3 2 5" xfId="997" xr:uid="{EE4F1D49-4B35-4A18-91EC-5851A05C03B4}"/>
    <cellStyle name="40% - Accent6 3 3" xfId="423" xr:uid="{00000000-0005-0000-0000-00005A000000}"/>
    <cellStyle name="40% - Accent6 3 3 2" xfId="605" xr:uid="{00000000-0005-0000-0000-00005B000000}"/>
    <cellStyle name="40% - Accent6 3 3 2 2" xfId="836" xr:uid="{00000000-0005-0000-0000-00005C000000}"/>
    <cellStyle name="40% - Accent6 3 3 3" xfId="758" xr:uid="{00000000-0005-0000-0000-00005D000000}"/>
    <cellStyle name="40% - Accent6 3 3 4" xfId="1016" xr:uid="{5492BE30-E6D0-42C3-9772-AF1833985D3C}"/>
    <cellStyle name="40% - Accent6 3 4" xfId="550" xr:uid="{00000000-0005-0000-0000-00005E000000}"/>
    <cellStyle name="40% - Accent6 3 4 2" xfId="797" xr:uid="{00000000-0005-0000-0000-00005F000000}"/>
    <cellStyle name="40% - Accent6 3 4 3" xfId="970" xr:uid="{46FF4694-3FD4-4AE8-A5FF-8F7B97B3A212}"/>
    <cellStyle name="40% - Accent6 3 5" xfId="498" xr:uid="{00000000-0005-0000-0000-000060000000}"/>
    <cellStyle name="40% - Accent6 3 6" xfId="706" xr:uid="{00000000-0005-0000-0000-000061000000}"/>
    <cellStyle name="40% - Accent6 4" xfId="385" xr:uid="{00000000-0005-0000-0000-000062000000}"/>
    <cellStyle name="40% - Accent6 5" xfId="306" xr:uid="{00000000-0005-0000-0000-000063000000}"/>
    <cellStyle name="40% - Accent6 5 2" xfId="427" xr:uid="{00000000-0005-0000-0000-000064000000}"/>
    <cellStyle name="40% - Accent6 5 2 2" xfId="609" xr:uid="{00000000-0005-0000-0000-000065000000}"/>
    <cellStyle name="40% - Accent6 5 2 2 2" xfId="840" xr:uid="{00000000-0005-0000-0000-000066000000}"/>
    <cellStyle name="40% - Accent6 5 2 3" xfId="762" xr:uid="{00000000-0005-0000-0000-000067000000}"/>
    <cellStyle name="40% - Accent6 5 2 4" xfId="1020" xr:uid="{B9031715-FB1A-427E-B575-2A278EB51CCF}"/>
    <cellStyle name="40% - Accent6 5 3" xfId="558" xr:uid="{00000000-0005-0000-0000-000068000000}"/>
    <cellStyle name="40% - Accent6 5 3 2" xfId="802" xr:uid="{00000000-0005-0000-0000-000069000000}"/>
    <cellStyle name="40% - Accent6 5 4" xfId="722" xr:uid="{00000000-0005-0000-0000-00006A000000}"/>
    <cellStyle name="40% - Accent6 5 5" xfId="980" xr:uid="{9311546C-5244-48C7-BAE2-14462EB70D57}"/>
    <cellStyle name="40% - Accent6 6" xfId="407" xr:uid="{00000000-0005-0000-0000-00006B000000}"/>
    <cellStyle name="40% - Accent6 6 2" xfId="589" xr:uid="{00000000-0005-0000-0000-00006C000000}"/>
    <cellStyle name="40% - Accent6 6 2 2" xfId="820" xr:uid="{00000000-0005-0000-0000-00006D000000}"/>
    <cellStyle name="40% - Accent6 6 3" xfId="742" xr:uid="{00000000-0005-0000-0000-00006E000000}"/>
    <cellStyle name="40% - Accent6 6 4" xfId="1000" xr:uid="{80CA87F1-A636-42CD-BC9F-B4041BED4401}"/>
    <cellStyle name="40% - Accent6 7" xfId="445" xr:uid="{00000000-0005-0000-0000-00006F000000}"/>
    <cellStyle name="40% - Accent6 7 2" xfId="780" xr:uid="{00000000-0005-0000-0000-000070000000}"/>
    <cellStyle name="40% - Accent6 8" xfId="674" xr:uid="{00000000-0005-0000-0000-000071000000}"/>
    <cellStyle name="60% - Accent1" xfId="13" builtinId="32" customBuiltin="1"/>
    <cellStyle name="60% - Accent1 2" xfId="187" xr:uid="{00000000-0005-0000-0000-000073000000}"/>
    <cellStyle name="60% - Accent1 2 2" xfId="510" xr:uid="{00000000-0005-0000-0000-000074000000}"/>
    <cellStyle name="60% - Accent1 2 3" xfId="553" xr:uid="{00000000-0005-0000-0000-000075000000}"/>
    <cellStyle name="60% - Accent1 3" xfId="370" xr:uid="{00000000-0005-0000-0000-000076000000}"/>
    <cellStyle name="60% - Accent1 3 2" xfId="654" xr:uid="{00000000-0005-0000-0000-000077000000}"/>
    <cellStyle name="60% - Accent1 3 2 2" xfId="947" xr:uid="{BB5ED8AF-12C6-43F1-9434-084EEAA7ADED}"/>
    <cellStyle name="60% - Accent1 4" xfId="675" xr:uid="{00000000-0005-0000-0000-000078000000}"/>
    <cellStyle name="60% - Accent2" xfId="14" builtinId="36" customBuiltin="1"/>
    <cellStyle name="60% - Accent2 2" xfId="188" xr:uid="{00000000-0005-0000-0000-00007A000000}"/>
    <cellStyle name="60% - Accent2 2 2" xfId="511" xr:uid="{00000000-0005-0000-0000-00007B000000}"/>
    <cellStyle name="60% - Accent2 2 3" xfId="459" xr:uid="{00000000-0005-0000-0000-00007C000000}"/>
    <cellStyle name="60% - Accent2 3" xfId="384" xr:uid="{00000000-0005-0000-0000-00007D000000}"/>
    <cellStyle name="60% - Accent2 3 2" xfId="468" xr:uid="{00000000-0005-0000-0000-00007E000000}"/>
    <cellStyle name="60% - Accent2 3 2 2" xfId="961" xr:uid="{1BD79209-AF45-4441-B052-226ED7A63480}"/>
    <cellStyle name="60% - Accent2 4" xfId="676" xr:uid="{00000000-0005-0000-0000-00007F000000}"/>
    <cellStyle name="60% - Accent3" xfId="15" builtinId="40" customBuiltin="1"/>
    <cellStyle name="60% - Accent3 2" xfId="189" xr:uid="{00000000-0005-0000-0000-000081000000}"/>
    <cellStyle name="60% - Accent3 2 2" xfId="513" xr:uid="{00000000-0005-0000-0000-000082000000}"/>
    <cellStyle name="60% - Accent3 2 3" xfId="476" xr:uid="{00000000-0005-0000-0000-000083000000}"/>
    <cellStyle name="60% - Accent3 3" xfId="369" xr:uid="{00000000-0005-0000-0000-000084000000}"/>
    <cellStyle name="60% - Accent3 3 2" xfId="631" xr:uid="{00000000-0005-0000-0000-000085000000}"/>
    <cellStyle name="60% - Accent3 3 2 2" xfId="946" xr:uid="{05CE04E3-6F2A-4C40-9F11-B49F4372B6A2}"/>
    <cellStyle name="60% - Accent3 4" xfId="677" xr:uid="{00000000-0005-0000-0000-000086000000}"/>
    <cellStyle name="60% - Accent4" xfId="16" builtinId="44" customBuiltin="1"/>
    <cellStyle name="60% - Accent4 2" xfId="190" xr:uid="{00000000-0005-0000-0000-000088000000}"/>
    <cellStyle name="60% - Accent4 2 2" xfId="486" xr:uid="{00000000-0005-0000-0000-000089000000}"/>
    <cellStyle name="60% - Accent4 2 3" xfId="651" xr:uid="{00000000-0005-0000-0000-00008A000000}"/>
    <cellStyle name="60% - Accent4 3" xfId="383" xr:uid="{00000000-0005-0000-0000-00008B000000}"/>
    <cellStyle name="60% - Accent4 3 2" xfId="641" xr:uid="{00000000-0005-0000-0000-00008C000000}"/>
    <cellStyle name="60% - Accent4 3 2 2" xfId="960" xr:uid="{2C0A1CAA-2D53-47AA-8B90-5530403F0A7C}"/>
    <cellStyle name="60% - Accent4 4" xfId="678" xr:uid="{00000000-0005-0000-0000-00008D000000}"/>
    <cellStyle name="60% - Accent5" xfId="17" builtinId="48" customBuiltin="1"/>
    <cellStyle name="60% - Accent5 2" xfId="191" xr:uid="{00000000-0005-0000-0000-00008F000000}"/>
    <cellStyle name="60% - Accent5 2 2" xfId="499" xr:uid="{00000000-0005-0000-0000-000090000000}"/>
    <cellStyle name="60% - Accent5 2 3" xfId="653" xr:uid="{00000000-0005-0000-0000-000091000000}"/>
    <cellStyle name="60% - Accent5 3" xfId="368" xr:uid="{00000000-0005-0000-0000-000092000000}"/>
    <cellStyle name="60% - Accent5 3 2" xfId="650" xr:uid="{00000000-0005-0000-0000-000093000000}"/>
    <cellStyle name="60% - Accent5 3 2 2" xfId="945" xr:uid="{94FC3AEB-B069-489C-976C-9E2E024D88CD}"/>
    <cellStyle name="60% - Accent5 4" xfId="679" xr:uid="{00000000-0005-0000-0000-000094000000}"/>
    <cellStyle name="60% - Accent6" xfId="18" builtinId="52" customBuiltin="1"/>
    <cellStyle name="60% - Accent6 2" xfId="192" xr:uid="{00000000-0005-0000-0000-000096000000}"/>
    <cellStyle name="60% - Accent6 2 2" xfId="636" xr:uid="{00000000-0005-0000-0000-000097000000}"/>
    <cellStyle name="60% - Accent6 2 3" xfId="657" xr:uid="{00000000-0005-0000-0000-000098000000}"/>
    <cellStyle name="60% - Accent6 3" xfId="382" xr:uid="{00000000-0005-0000-0000-000099000000}"/>
    <cellStyle name="60% - Accent6 3 2" xfId="536" xr:uid="{00000000-0005-0000-0000-00009A000000}"/>
    <cellStyle name="60% - Accent6 3 2 2" xfId="959" xr:uid="{0D96B24D-214D-4497-9451-BF580C868939}"/>
    <cellStyle name="60% - Accent6 4" xfId="680" xr:uid="{00000000-0005-0000-0000-00009B000000}"/>
    <cellStyle name="_x0002_-_x0002_Ä_x0001_‡_x0003_0_x0002_P_x0003_ _x0002_X_x0003_·_x0002_®_x0003_@_x0002_p_x0003_ª_x0002_¨_x0010_!_x0002__x0003_&quot;_x0001_ÄÇ_x0002__x000e__x0003_ _x0002_é_x0002_Ä_x0001_‡_x0003_Ë_x0002_H_x0003_ _x0002_X" xfId="19" xr:uid="{00000000-0005-0000-0000-00009C000000}"/>
    <cellStyle name="Accent1" xfId="20" builtinId="29" customBuiltin="1"/>
    <cellStyle name="Accent1 2" xfId="193" xr:uid="{00000000-0005-0000-0000-00009E000000}"/>
    <cellStyle name="Accent1 2 2" xfId="465" xr:uid="{00000000-0005-0000-0000-00009F000000}"/>
    <cellStyle name="Accent1 2 3" xfId="642" xr:uid="{00000000-0005-0000-0000-0000A0000000}"/>
    <cellStyle name="Accent1 3" xfId="381" xr:uid="{00000000-0005-0000-0000-0000A1000000}"/>
    <cellStyle name="Accent1 3 2" xfId="461" xr:uid="{00000000-0005-0000-0000-0000A2000000}"/>
    <cellStyle name="Accent1 3 2 2" xfId="958" xr:uid="{8256702A-89AA-4FC6-9575-18F5B459D90F}"/>
    <cellStyle name="Accent1 4" xfId="681" xr:uid="{00000000-0005-0000-0000-0000A3000000}"/>
    <cellStyle name="Accent2" xfId="21" builtinId="33" customBuiltin="1"/>
    <cellStyle name="Accent2 2" xfId="194" xr:uid="{00000000-0005-0000-0000-0000A5000000}"/>
    <cellStyle name="Accent2 2 2" xfId="487" xr:uid="{00000000-0005-0000-0000-0000A6000000}"/>
    <cellStyle name="Accent2 2 3" xfId="504" xr:uid="{00000000-0005-0000-0000-0000A7000000}"/>
    <cellStyle name="Accent2 3" xfId="367" xr:uid="{00000000-0005-0000-0000-0000A8000000}"/>
    <cellStyle name="Accent2 3 2" xfId="534" xr:uid="{00000000-0005-0000-0000-0000A9000000}"/>
    <cellStyle name="Accent2 3 2 2" xfId="944" xr:uid="{6FB51599-5646-4A46-8EF5-1532EA57FC86}"/>
    <cellStyle name="Accent2 4" xfId="682" xr:uid="{00000000-0005-0000-0000-0000AA000000}"/>
    <cellStyle name="Accent3" xfId="22" builtinId="37" customBuiltin="1"/>
    <cellStyle name="Accent3 2" xfId="195" xr:uid="{00000000-0005-0000-0000-0000AC000000}"/>
    <cellStyle name="Accent3 2 2" xfId="629" xr:uid="{00000000-0005-0000-0000-0000AD000000}"/>
    <cellStyle name="Accent3 2 3" xfId="467" xr:uid="{00000000-0005-0000-0000-0000AE000000}"/>
    <cellStyle name="Accent3 3" xfId="366" xr:uid="{00000000-0005-0000-0000-0000AF000000}"/>
    <cellStyle name="Accent3 3 2" xfId="523" xr:uid="{00000000-0005-0000-0000-0000B0000000}"/>
    <cellStyle name="Accent3 3 2 2" xfId="943" xr:uid="{90A340E2-47B2-4B85-8957-8D65D730343F}"/>
    <cellStyle name="Accent3 4" xfId="683" xr:uid="{00000000-0005-0000-0000-0000B1000000}"/>
    <cellStyle name="Accent4" xfId="23" builtinId="41" customBuiltin="1"/>
    <cellStyle name="Accent4 2" xfId="196" xr:uid="{00000000-0005-0000-0000-0000B3000000}"/>
    <cellStyle name="Accent4 2 2" xfId="635" xr:uid="{00000000-0005-0000-0000-0000B4000000}"/>
    <cellStyle name="Accent4 2 3" xfId="533" xr:uid="{00000000-0005-0000-0000-0000B5000000}"/>
    <cellStyle name="Accent4 3" xfId="380" xr:uid="{00000000-0005-0000-0000-0000B6000000}"/>
    <cellStyle name="Accent4 3 2" xfId="570" xr:uid="{00000000-0005-0000-0000-0000B7000000}"/>
    <cellStyle name="Accent4 3 2 2" xfId="957" xr:uid="{F7C5B5A9-FCF1-45E0-ADFF-ABB7FBD8063D}"/>
    <cellStyle name="Accent4 4" xfId="684" xr:uid="{00000000-0005-0000-0000-0000B8000000}"/>
    <cellStyle name="Accent5" xfId="24" builtinId="45" customBuiltin="1"/>
    <cellStyle name="Accent5 2" xfId="197" xr:uid="{00000000-0005-0000-0000-0000BA000000}"/>
    <cellStyle name="Accent5 2 2" xfId="512" xr:uid="{00000000-0005-0000-0000-0000BB000000}"/>
    <cellStyle name="Accent5 2 3" xfId="649" xr:uid="{00000000-0005-0000-0000-0000BC000000}"/>
    <cellStyle name="Accent5 3" xfId="365" xr:uid="{00000000-0005-0000-0000-0000BD000000}"/>
    <cellStyle name="Accent5 3 2" xfId="538" xr:uid="{00000000-0005-0000-0000-0000BE000000}"/>
    <cellStyle name="Accent5 3 2 2" xfId="942" xr:uid="{6E800DAB-56BA-42BC-8C8A-3E9D5198FB2C}"/>
    <cellStyle name="Accent5 4" xfId="685" xr:uid="{00000000-0005-0000-0000-0000BF000000}"/>
    <cellStyle name="Accent6" xfId="25" builtinId="49" customBuiltin="1"/>
    <cellStyle name="Accent6 2" xfId="198" xr:uid="{00000000-0005-0000-0000-0000C1000000}"/>
    <cellStyle name="Accent6 2 2" xfId="488" xr:uid="{00000000-0005-0000-0000-0000C2000000}"/>
    <cellStyle name="Accent6 2 3" xfId="628" xr:uid="{00000000-0005-0000-0000-0000C3000000}"/>
    <cellStyle name="Accent6 3" xfId="379" xr:uid="{00000000-0005-0000-0000-0000C4000000}"/>
    <cellStyle name="Accent6 3 2" xfId="546" xr:uid="{00000000-0005-0000-0000-0000C5000000}"/>
    <cellStyle name="Accent6 3 2 2" xfId="956" xr:uid="{C5107155-86E7-4B14-A2B7-76E0E2F0EFEA}"/>
    <cellStyle name="Accent6 4" xfId="686" xr:uid="{00000000-0005-0000-0000-0000C6000000}"/>
    <cellStyle name="AS Input Middle Currency" xfId="26" xr:uid="{00000000-0005-0000-0000-0000C7000000}"/>
    <cellStyle name="AS Input Middle Currency 2" xfId="199" xr:uid="{00000000-0005-0000-0000-0000C8000000}"/>
    <cellStyle name="AS Input Middle Currency 2 2" xfId="870" xr:uid="{D0CB87A6-767B-455C-AC2A-9FB048C77E3B}"/>
    <cellStyle name="AS Input Middle Currency 3" xfId="860" xr:uid="{8D2787A3-9647-4B14-A260-AC785E6D0F75}"/>
    <cellStyle name="AS Input Middle Date" xfId="27" xr:uid="{00000000-0005-0000-0000-0000C9000000}"/>
    <cellStyle name="AS Input Middle Date 2" xfId="200" xr:uid="{00000000-0005-0000-0000-0000CA000000}"/>
    <cellStyle name="AS Input Middle Multiple" xfId="28" xr:uid="{00000000-0005-0000-0000-0000CB000000}"/>
    <cellStyle name="AS Input Middle Multiple 2" xfId="201" xr:uid="{00000000-0005-0000-0000-0000CC000000}"/>
    <cellStyle name="AS Input Middle Number" xfId="29" xr:uid="{00000000-0005-0000-0000-0000CD000000}"/>
    <cellStyle name="AS Input Middle Number 2" xfId="202" xr:uid="{00000000-0005-0000-0000-0000CE000000}"/>
    <cellStyle name="AS Input Middle Number 2 2" xfId="871" xr:uid="{BD5D04BA-57B2-41F4-99A9-7C16C698AF65}"/>
    <cellStyle name="AS Input Middle Number 3" xfId="861" xr:uid="{6DE9B808-D0AA-4C08-8551-CA5A4CB4A898}"/>
    <cellStyle name="AS Input Middle Percentage" xfId="30" xr:uid="{00000000-0005-0000-0000-0000CF000000}"/>
    <cellStyle name="AS Input Middle Percentage 2" xfId="203" xr:uid="{00000000-0005-0000-0000-0000D0000000}"/>
    <cellStyle name="AS Input Middle Title / Name" xfId="31" xr:uid="{00000000-0005-0000-0000-0000D1000000}"/>
    <cellStyle name="AS Input Middle Title / Name 2" xfId="204" xr:uid="{00000000-0005-0000-0000-0000D2000000}"/>
    <cellStyle name="AS Input Middle Year" xfId="32" xr:uid="{00000000-0005-0000-0000-0000D3000000}"/>
    <cellStyle name="AS Input Middle Year 2" xfId="205" xr:uid="{00000000-0005-0000-0000-0000D4000000}"/>
    <cellStyle name="Assumptions Center Currency" xfId="33" xr:uid="{00000000-0005-0000-0000-0000D5000000}"/>
    <cellStyle name="Assumptions Center Currency 2" xfId="311" xr:uid="{00000000-0005-0000-0000-0000D6000000}"/>
    <cellStyle name="Assumptions Center Currency 3" xfId="886" xr:uid="{6E3C9FD8-3BD8-4DB1-9AC0-4876C2F480EF}"/>
    <cellStyle name="Assumptions Center Date" xfId="34" xr:uid="{00000000-0005-0000-0000-0000D7000000}"/>
    <cellStyle name="Assumptions Center Date 2" xfId="312" xr:uid="{00000000-0005-0000-0000-0000D8000000}"/>
    <cellStyle name="Assumptions Center Date 3" xfId="887" xr:uid="{A6239866-7CBD-474C-8C93-B846CD943494}"/>
    <cellStyle name="Assumptions Center Multiple" xfId="35" xr:uid="{00000000-0005-0000-0000-0000D9000000}"/>
    <cellStyle name="Assumptions Center Multiple 2" xfId="313" xr:uid="{00000000-0005-0000-0000-0000DA000000}"/>
    <cellStyle name="Assumptions Center Multiple 3" xfId="888" xr:uid="{44E01B14-0431-4014-B9DB-DBF6FBAF8FD9}"/>
    <cellStyle name="Assumptions Center Number" xfId="36" xr:uid="{00000000-0005-0000-0000-0000DB000000}"/>
    <cellStyle name="Assumptions Center Number 2" xfId="314" xr:uid="{00000000-0005-0000-0000-0000DC000000}"/>
    <cellStyle name="Assumptions Center Number 3" xfId="889" xr:uid="{CCEAEFDE-F926-4137-B1FB-59A95A0791AD}"/>
    <cellStyle name="Assumptions Center Percentage" xfId="37" xr:uid="{00000000-0005-0000-0000-0000DD000000}"/>
    <cellStyle name="Assumptions Center Percentage 2" xfId="315" xr:uid="{00000000-0005-0000-0000-0000DE000000}"/>
    <cellStyle name="Assumptions Center Percentage 3" xfId="890" xr:uid="{4923E705-2B62-468C-BAB1-6353B0EDCB7A}"/>
    <cellStyle name="Assumptions Center Year" xfId="38" xr:uid="{00000000-0005-0000-0000-0000DF000000}"/>
    <cellStyle name="Assumptions Center Year 2" xfId="316" xr:uid="{00000000-0005-0000-0000-0000E0000000}"/>
    <cellStyle name="Assumptions Center Year 3" xfId="891" xr:uid="{17FAC38F-88B9-4D6F-9AA6-BFAC9A47BC17}"/>
    <cellStyle name="Assumptions Heading" xfId="39" xr:uid="{00000000-0005-0000-0000-0000E1000000}"/>
    <cellStyle name="Assumptions Heading 2" xfId="317" xr:uid="{00000000-0005-0000-0000-0000E2000000}"/>
    <cellStyle name="Assumptions Heading 2 2" xfId="545" xr:uid="{00000000-0005-0000-0000-0000E3000000}"/>
    <cellStyle name="Assumptions Heading 3" xfId="892" xr:uid="{E1681E20-4E8A-435E-A03F-B2B60B94C4AB}"/>
    <cellStyle name="Assumptions Right Currency" xfId="40" xr:uid="{00000000-0005-0000-0000-0000E4000000}"/>
    <cellStyle name="Assumptions Right Currency 2" xfId="318" xr:uid="{00000000-0005-0000-0000-0000E5000000}"/>
    <cellStyle name="Assumptions Right Currency 3" xfId="893" xr:uid="{FF5289A0-B156-4D8B-B830-A92983143BCE}"/>
    <cellStyle name="Assumptions Right Date" xfId="41" xr:uid="{00000000-0005-0000-0000-0000E6000000}"/>
    <cellStyle name="Assumptions Right Date 2" xfId="319" xr:uid="{00000000-0005-0000-0000-0000E7000000}"/>
    <cellStyle name="Assumptions Right Date 3" xfId="894" xr:uid="{D015FB4C-9FB9-44E0-8B43-44CB75F3BB68}"/>
    <cellStyle name="Assumptions Right Multiple" xfId="42" xr:uid="{00000000-0005-0000-0000-0000E8000000}"/>
    <cellStyle name="Assumptions Right Multiple 2" xfId="320" xr:uid="{00000000-0005-0000-0000-0000E9000000}"/>
    <cellStyle name="Assumptions Right Multiple 3" xfId="895" xr:uid="{5047DCA1-1B5D-4889-8CB4-D33294955623}"/>
    <cellStyle name="Assumptions Right Number" xfId="43" xr:uid="{00000000-0005-0000-0000-0000EA000000}"/>
    <cellStyle name="Assumptions Right Number 2" xfId="321" xr:uid="{00000000-0005-0000-0000-0000EB000000}"/>
    <cellStyle name="Assumptions Right Number 3" xfId="896" xr:uid="{0A02E2A3-97D3-4588-96AC-8C764769FD1B}"/>
    <cellStyle name="Assumptions Right Percentage" xfId="44" xr:uid="{00000000-0005-0000-0000-0000EC000000}"/>
    <cellStyle name="Assumptions Right Percentage 2" xfId="322" xr:uid="{00000000-0005-0000-0000-0000ED000000}"/>
    <cellStyle name="Assumptions Right Percentage 3" xfId="897" xr:uid="{DB027656-1787-486E-BA7C-F0DF65D9BBAD}"/>
    <cellStyle name="Assumptions Right Year" xfId="45" xr:uid="{00000000-0005-0000-0000-0000EE000000}"/>
    <cellStyle name="Assumptions Right Year 2" xfId="323" xr:uid="{00000000-0005-0000-0000-0000EF000000}"/>
    <cellStyle name="Assumptions Right Year 3" xfId="898" xr:uid="{09C0A098-B068-4F00-B38F-A986DDF4BE82}"/>
    <cellStyle name="Bad" xfId="46" builtinId="27" customBuiltin="1"/>
    <cellStyle name="Bad 2" xfId="206" xr:uid="{00000000-0005-0000-0000-0000F1000000}"/>
    <cellStyle name="Bad 2 2" xfId="271" xr:uid="{00000000-0005-0000-0000-0000F2000000}"/>
    <cellStyle name="Bad 2 3" xfId="272" xr:uid="{00000000-0005-0000-0000-0000F3000000}"/>
    <cellStyle name="Bad 2 4" xfId="489" xr:uid="{00000000-0005-0000-0000-0000F4000000}"/>
    <cellStyle name="Bad 2 5" xfId="567" xr:uid="{00000000-0005-0000-0000-0000F5000000}"/>
    <cellStyle name="Bad 3" xfId="273" xr:uid="{00000000-0005-0000-0000-0000F6000000}"/>
    <cellStyle name="Bad 3 2" xfId="659" xr:uid="{00000000-0005-0000-0000-0000F7000000}"/>
    <cellStyle name="Bad 3 2 2" xfId="918" xr:uid="{A377D370-73CF-4F70-87EB-84EF99CD5D80}"/>
    <cellStyle name="Bad 4" xfId="687" xr:uid="{00000000-0005-0000-0000-0000F8000000}"/>
    <cellStyle name="Calculation" xfId="47" builtinId="22" customBuiltin="1"/>
    <cellStyle name="Calculation 2" xfId="207" xr:uid="{00000000-0005-0000-0000-0000FA000000}"/>
    <cellStyle name="Calculation 2 2" xfId="500" xr:uid="{00000000-0005-0000-0000-0000FB000000}"/>
    <cellStyle name="Calculation 2 3" xfId="450" xr:uid="{00000000-0005-0000-0000-0000FC000000}"/>
    <cellStyle name="Calculation 3" xfId="364" xr:uid="{00000000-0005-0000-0000-0000FD000000}"/>
    <cellStyle name="Calculation 3 2" xfId="528" xr:uid="{00000000-0005-0000-0000-0000FE000000}"/>
    <cellStyle name="Calculation 3 2 2" xfId="941" xr:uid="{448D853F-16F4-4156-9A9D-9FEF6353710A}"/>
    <cellStyle name="Calculation 4" xfId="688" xr:uid="{00000000-0005-0000-0000-0000FF000000}"/>
    <cellStyle name="Cell Link" xfId="48" xr:uid="{00000000-0005-0000-0000-000000010000}"/>
    <cellStyle name="Cell Link 2" xfId="324" xr:uid="{00000000-0005-0000-0000-000001010000}"/>
    <cellStyle name="Cell Link 3" xfId="899" xr:uid="{6DBDA261-7883-4F28-916F-926389629104}"/>
    <cellStyle name="Center Currency" xfId="49" xr:uid="{00000000-0005-0000-0000-000002010000}"/>
    <cellStyle name="Center Currency 2" xfId="325" xr:uid="{00000000-0005-0000-0000-000003010000}"/>
    <cellStyle name="Center Currency 3" xfId="900" xr:uid="{DECF735A-495D-46A3-B6C8-BEB0AD094C9C}"/>
    <cellStyle name="Center Date" xfId="50" xr:uid="{00000000-0005-0000-0000-000004010000}"/>
    <cellStyle name="Center Date 2" xfId="326" xr:uid="{00000000-0005-0000-0000-000005010000}"/>
    <cellStyle name="Center Date 3" xfId="901" xr:uid="{8FA79A56-5FC9-403A-A1BE-5050FE40148F}"/>
    <cellStyle name="Center Multiple" xfId="51" xr:uid="{00000000-0005-0000-0000-000006010000}"/>
    <cellStyle name="Center Multiple 2" xfId="327" xr:uid="{00000000-0005-0000-0000-000007010000}"/>
    <cellStyle name="Center Multiple 3" xfId="902" xr:uid="{919B4330-95AC-49E8-86E0-259481440C30}"/>
    <cellStyle name="Center Number" xfId="52" xr:uid="{00000000-0005-0000-0000-000008010000}"/>
    <cellStyle name="Center Number 2" xfId="328" xr:uid="{00000000-0005-0000-0000-000009010000}"/>
    <cellStyle name="Center Number 3" xfId="903" xr:uid="{7564DF2E-2565-4EAD-B846-DA278F6BCB42}"/>
    <cellStyle name="Center Percentage" xfId="53" xr:uid="{00000000-0005-0000-0000-00000A010000}"/>
    <cellStyle name="Center Percentage 2" xfId="329" xr:uid="{00000000-0005-0000-0000-00000B010000}"/>
    <cellStyle name="Center Percentage 3" xfId="904" xr:uid="{0012B760-243C-4FA7-A885-8C9748674C1D}"/>
    <cellStyle name="Center Year" xfId="54" xr:uid="{00000000-0005-0000-0000-00000C010000}"/>
    <cellStyle name="Center Year 2" xfId="330" xr:uid="{00000000-0005-0000-0000-00000D010000}"/>
    <cellStyle name="Center Year 3" xfId="905" xr:uid="{93216D1D-83B5-4B2C-B149-5A4637BE361F}"/>
    <cellStyle name="Check Cell" xfId="55" builtinId="23" customBuiltin="1"/>
    <cellStyle name="Check Cell 2" xfId="174" xr:uid="{00000000-0005-0000-0000-00000F010000}"/>
    <cellStyle name="Check Cell 2 2" xfId="471" xr:uid="{00000000-0005-0000-0000-000010010000}"/>
    <cellStyle name="Check Cell 2 3" xfId="542" xr:uid="{00000000-0005-0000-0000-000011010000}"/>
    <cellStyle name="Check Cell 3" xfId="377" xr:uid="{00000000-0005-0000-0000-000012010000}"/>
    <cellStyle name="Check Cell 3 2" xfId="509" xr:uid="{00000000-0005-0000-0000-000013010000}"/>
    <cellStyle name="Check Cell 3 2 2" xfId="954" xr:uid="{A73880C5-398C-43A1-A1D7-3A15E705A82D}"/>
    <cellStyle name="Check Cell 4" xfId="689" xr:uid="{00000000-0005-0000-0000-000014010000}"/>
    <cellStyle name="Comma" xfId="304" builtinId="3"/>
    <cellStyle name="Comma 10" xfId="879" xr:uid="{928EEE99-011C-408A-A76D-28E9BAF0497E}"/>
    <cellStyle name="Comma 2" xfId="167" xr:uid="{00000000-0005-0000-0000-000016010000}"/>
    <cellStyle name="Comma 2 2" xfId="274" xr:uid="{00000000-0005-0000-0000-000017010000}"/>
    <cellStyle name="Comma 2 2 2" xfId="919" xr:uid="{7B0C91D1-3D94-4708-8596-B52FE6A3C497}"/>
    <cellStyle name="Comma 2 3" xfId="275" xr:uid="{00000000-0005-0000-0000-000018010000}"/>
    <cellStyle name="Comma 2 3 2" xfId="343" xr:uid="{00000000-0005-0000-0000-000019010000}"/>
    <cellStyle name="Comma 2 3 2 2" xfId="430" xr:uid="{00000000-0005-0000-0000-00001A010000}"/>
    <cellStyle name="Comma 2 3 2 2 2" xfId="612" xr:uid="{00000000-0005-0000-0000-00001B010000}"/>
    <cellStyle name="Comma 2 3 2 2 2 2" xfId="843" xr:uid="{00000000-0005-0000-0000-00001C010000}"/>
    <cellStyle name="Comma 2 3 2 2 3" xfId="765" xr:uid="{00000000-0005-0000-0000-00001D010000}"/>
    <cellStyle name="Comma 2 3 2 2 4" xfId="1023" xr:uid="{4FD310D6-1C08-427A-A5FA-097767D13A54}"/>
    <cellStyle name="Comma 2 3 2 3" xfId="573" xr:uid="{00000000-0005-0000-0000-00001E010000}"/>
    <cellStyle name="Comma 2 3 2 3 2" xfId="805" xr:uid="{00000000-0005-0000-0000-00001F010000}"/>
    <cellStyle name="Comma 2 3 2 4" xfId="725" xr:uid="{00000000-0005-0000-0000-000020010000}"/>
    <cellStyle name="Comma 2 3 2 5" xfId="984" xr:uid="{8B553688-6B87-436E-BDAD-ACE82B21D929}"/>
    <cellStyle name="Comma 2 3 3" xfId="410" xr:uid="{00000000-0005-0000-0000-000021010000}"/>
    <cellStyle name="Comma 2 3 3 2" xfId="592" xr:uid="{00000000-0005-0000-0000-000022010000}"/>
    <cellStyle name="Comma 2 3 3 2 2" xfId="823" xr:uid="{00000000-0005-0000-0000-000023010000}"/>
    <cellStyle name="Comma 2 3 3 3" xfId="745" xr:uid="{00000000-0005-0000-0000-000024010000}"/>
    <cellStyle name="Comma 2 3 3 4" xfId="1003" xr:uid="{349B5505-9193-42A8-85D4-6362838FEE66}"/>
    <cellStyle name="Comma 2 3 4" xfId="515" xr:uid="{00000000-0005-0000-0000-000025010000}"/>
    <cellStyle name="Comma 2 3 4 2" xfId="784" xr:uid="{00000000-0005-0000-0000-000026010000}"/>
    <cellStyle name="Comma 2 3 5" xfId="709" xr:uid="{00000000-0005-0000-0000-000027010000}"/>
    <cellStyle name="Comma 2 3 6" xfId="920" xr:uid="{A1EB7302-8CBE-4013-93CD-88B1C5D9E765}"/>
    <cellStyle name="Comma 2 4" xfId="357" xr:uid="{00000000-0005-0000-0000-000028010000}"/>
    <cellStyle name="Comma 2 4 2" xfId="565" xr:uid="{00000000-0005-0000-0000-000029010000}"/>
    <cellStyle name="Comma 2 4 3" xfId="936" xr:uid="{D40AED5A-32CA-4E3A-BA46-5FAB910534B5}"/>
    <cellStyle name="Comma 2 5" xfId="395" xr:uid="{00000000-0005-0000-0000-00002A010000}"/>
    <cellStyle name="Comma 2 5 2" xfId="969" xr:uid="{A0A0508B-6947-4E17-988B-F05D8368EF18}"/>
    <cellStyle name="Comma 2 6" xfId="883" xr:uid="{A00CF9DA-7A37-4242-ABEA-19244AE515E5}"/>
    <cellStyle name="Comma 2 7" xfId="872" xr:uid="{BD1E087C-0F60-4004-99FC-8ED42A689C94}"/>
    <cellStyle name="Comma 3" xfId="276" xr:uid="{00000000-0005-0000-0000-00002B010000}"/>
    <cellStyle name="Comma 3 2" xfId="277" xr:uid="{00000000-0005-0000-0000-00002C010000}"/>
    <cellStyle name="Comma 3 2 2" xfId="922" xr:uid="{2C97FF05-6C76-4F4D-9CED-63755C089840}"/>
    <cellStyle name="Comma 3 3" xfId="462" xr:uid="{00000000-0005-0000-0000-00002D010000}"/>
    <cellStyle name="Comma 3 3 2" xfId="921" xr:uid="{5C063935-4236-4DD9-97EB-37FFB9788904}"/>
    <cellStyle name="Comma 3 4" xfId="637" xr:uid="{00000000-0005-0000-0000-00002E010000}"/>
    <cellStyle name="Comma 3 5" xfId="862" xr:uid="{4724FE56-6FE9-4179-BC7C-DDC0540C8E73}"/>
    <cellStyle name="Comma 4" xfId="170" xr:uid="{00000000-0005-0000-0000-00002F010000}"/>
    <cellStyle name="Comma 4 2" xfId="359" xr:uid="{00000000-0005-0000-0000-000030010000}"/>
    <cellStyle name="Comma 4 2 2" xfId="421" xr:uid="{00000000-0005-0000-0000-000031010000}"/>
    <cellStyle name="Comma 4 2 2 2" xfId="603" xr:uid="{00000000-0005-0000-0000-000032010000}"/>
    <cellStyle name="Comma 4 2 2 2 2" xfId="834" xr:uid="{00000000-0005-0000-0000-000033010000}"/>
    <cellStyle name="Comma 4 2 2 3" xfId="756" xr:uid="{00000000-0005-0000-0000-000034010000}"/>
    <cellStyle name="Comma 4 2 2 4" xfId="1014" xr:uid="{7EDD5185-20C3-4912-9BBF-9DC5CBF47237}"/>
    <cellStyle name="Comma 4 2 3" xfId="535" xr:uid="{00000000-0005-0000-0000-000035010000}"/>
    <cellStyle name="Comma 4 2 3 2" xfId="795" xr:uid="{00000000-0005-0000-0000-000036010000}"/>
    <cellStyle name="Comma 4 2 4" xfId="736" xr:uid="{00000000-0005-0000-0000-000037010000}"/>
    <cellStyle name="Comma 4 2 5" xfId="937" xr:uid="{199AA5A0-5106-4CB7-8E0F-EA802FF05C46}"/>
    <cellStyle name="Comma 4 3" xfId="355" xr:uid="{00000000-0005-0000-0000-000038010000}"/>
    <cellStyle name="Comma 4 3 2" xfId="995" xr:uid="{D51FE091-FCDF-4F66-81B6-3A1A78601206}"/>
    <cellStyle name="Comma 4 4" xfId="708" xr:uid="{00000000-0005-0000-0000-000039010000}"/>
    <cellStyle name="Comma 4 5" xfId="935" xr:uid="{6D06CA47-A0A0-46AE-911D-C511691BA15F}"/>
    <cellStyle name="Comma 5" xfId="398" xr:uid="{00000000-0005-0000-0000-00003A010000}"/>
    <cellStyle name="Comma 5 2" xfId="425" xr:uid="{00000000-0005-0000-0000-00003B010000}"/>
    <cellStyle name="Comma 5 2 2" xfId="607" xr:uid="{00000000-0005-0000-0000-00003C010000}"/>
    <cellStyle name="Comma 5 2 2 2" xfId="838" xr:uid="{00000000-0005-0000-0000-00003D010000}"/>
    <cellStyle name="Comma 5 2 3" xfId="760" xr:uid="{00000000-0005-0000-0000-00003E010000}"/>
    <cellStyle name="Comma 5 2 4" xfId="1018" xr:uid="{123BDFD9-093B-445F-AC8F-60FB5CD6494E}"/>
    <cellStyle name="Comma 5 3" xfId="552" xr:uid="{00000000-0005-0000-0000-00003F010000}"/>
    <cellStyle name="Comma 5 3 2" xfId="799" xr:uid="{00000000-0005-0000-0000-000040010000}"/>
    <cellStyle name="Comma 5 4" xfId="740" xr:uid="{00000000-0005-0000-0000-000041010000}"/>
    <cellStyle name="Comma 5 5" xfId="972" xr:uid="{033382A0-124B-4DC9-BD50-2F86038E03CA}"/>
    <cellStyle name="Comma 6" xfId="308" xr:uid="{00000000-0005-0000-0000-000042010000}"/>
    <cellStyle name="Comma 6 2" xfId="429" xr:uid="{00000000-0005-0000-0000-000043010000}"/>
    <cellStyle name="Comma 6 2 2" xfId="611" xr:uid="{00000000-0005-0000-0000-000044010000}"/>
    <cellStyle name="Comma 6 2 2 2" xfId="842" xr:uid="{00000000-0005-0000-0000-000045010000}"/>
    <cellStyle name="Comma 6 2 3" xfId="764" xr:uid="{00000000-0005-0000-0000-000046010000}"/>
    <cellStyle name="Comma 6 2 4" xfId="1022" xr:uid="{A172F455-1800-4053-BBE9-CC510E059A19}"/>
    <cellStyle name="Comma 6 3" xfId="560" xr:uid="{00000000-0005-0000-0000-000047010000}"/>
    <cellStyle name="Comma 6 3 2" xfId="804" xr:uid="{00000000-0005-0000-0000-000048010000}"/>
    <cellStyle name="Comma 6 4" xfId="724" xr:uid="{00000000-0005-0000-0000-000049010000}"/>
    <cellStyle name="Comma 6 5" xfId="982" xr:uid="{9C84BF0A-C8C2-4149-97BE-D37075BE707E}"/>
    <cellStyle name="Comma 7" xfId="409" xr:uid="{00000000-0005-0000-0000-00004A010000}"/>
    <cellStyle name="Comma 7 2" xfId="591" xr:uid="{00000000-0005-0000-0000-00004B010000}"/>
    <cellStyle name="Comma 7 2 2" xfId="822" xr:uid="{00000000-0005-0000-0000-00004C010000}"/>
    <cellStyle name="Comma 7 3" xfId="744" xr:uid="{00000000-0005-0000-0000-00004D010000}"/>
    <cellStyle name="Comma 7 4" xfId="1002" xr:uid="{1DF68BA8-A5DB-43DD-A5A6-D908792AC7EC}"/>
    <cellStyle name="Comma 8" xfId="447" xr:uid="{00000000-0005-0000-0000-00004E010000}"/>
    <cellStyle name="Comma 8 2" xfId="782" xr:uid="{00000000-0005-0000-0000-00004F010000}"/>
    <cellStyle name="Comma 9" xfId="720" xr:uid="{00000000-0005-0000-0000-000050010000}"/>
    <cellStyle name="Cover Link Note" xfId="56" xr:uid="{00000000-0005-0000-0000-000051010000}"/>
    <cellStyle name="Currency 2" xfId="208" xr:uid="{00000000-0005-0000-0000-000052010000}"/>
    <cellStyle name="Currency 2 2" xfId="331" xr:uid="{00000000-0005-0000-0000-000053010000}"/>
    <cellStyle name="Currency 2 2 2" xfId="475" xr:uid="{00000000-0005-0000-0000-000054010000}"/>
    <cellStyle name="Currency 2 2 3" xfId="983" xr:uid="{276C8D6B-C1EB-4351-90EC-33DC932FF1AB}"/>
    <cellStyle name="Currency 2 3" xfId="906" xr:uid="{52463569-53E4-4022-A46A-57E950EE6A56}"/>
    <cellStyle name="Currency 2 4" xfId="873" xr:uid="{D18709BB-0DB2-4E31-82E7-FF424C93C170}"/>
    <cellStyle name="Currency 3" xfId="278" xr:uid="{00000000-0005-0000-0000-000055010000}"/>
    <cellStyle name="Currency 3 2" xfId="569" xr:uid="{00000000-0005-0000-0000-000056010000}"/>
    <cellStyle name="Currency 3 2 2" xfId="923" xr:uid="{0613A8FD-D89F-4322-A342-BF48E20A9179}"/>
    <cellStyle name="Currency 3 3" xfId="453" xr:uid="{00000000-0005-0000-0000-000057010000}"/>
    <cellStyle name="Currency 3 4" xfId="457" xr:uid="{00000000-0005-0000-0000-000058010000}"/>
    <cellStyle name="Currency 3 4 2" xfId="783" xr:uid="{00000000-0005-0000-0000-000059010000}"/>
    <cellStyle name="Currency 3 5" xfId="863" xr:uid="{386C5E85-F7DF-4E85-89C8-9A9CBE84D3BD}"/>
    <cellStyle name="Currency 4" xfId="1037" xr:uid="{8E15604F-FA6D-46CA-A111-35F3FE66B511}"/>
    <cellStyle name="Explanatory Text" xfId="57" builtinId="53" customBuiltin="1"/>
    <cellStyle name="Explanatory Text 2" xfId="209" xr:uid="{00000000-0005-0000-0000-00005B010000}"/>
    <cellStyle name="Explanatory Text 2 2" xfId="474" xr:uid="{00000000-0005-0000-0000-00005C010000}"/>
    <cellStyle name="Explanatory Text 2 3" xfId="554" xr:uid="{00000000-0005-0000-0000-00005D010000}"/>
    <cellStyle name="Explanatory Text 3" xfId="391" xr:uid="{00000000-0005-0000-0000-00005E010000}"/>
    <cellStyle name="Explanatory Text 3 2" xfId="503" xr:uid="{00000000-0005-0000-0000-00005F010000}"/>
    <cellStyle name="Explanatory Text 3 2 2" xfId="967" xr:uid="{46D1D0CE-2B03-40ED-A578-4973E9462566}"/>
    <cellStyle name="Explanatory Text 4" xfId="690" xr:uid="{00000000-0005-0000-0000-000060010000}"/>
    <cellStyle name="FAS Input Currency" xfId="58" xr:uid="{00000000-0005-0000-0000-000061010000}"/>
    <cellStyle name="FAS Input Currency 2" xfId="210" xr:uid="{00000000-0005-0000-0000-000062010000}"/>
    <cellStyle name="FAS Input Date" xfId="59" xr:uid="{00000000-0005-0000-0000-000063010000}"/>
    <cellStyle name="FAS Input Date 2" xfId="211" xr:uid="{00000000-0005-0000-0000-000064010000}"/>
    <cellStyle name="FAS Input Multiple" xfId="60" xr:uid="{00000000-0005-0000-0000-000065010000}"/>
    <cellStyle name="FAS Input Multiple 2" xfId="212" xr:uid="{00000000-0005-0000-0000-000066010000}"/>
    <cellStyle name="FAS Input Number" xfId="61" xr:uid="{00000000-0005-0000-0000-000067010000}"/>
    <cellStyle name="FAS Input Number 2" xfId="213" xr:uid="{00000000-0005-0000-0000-000068010000}"/>
    <cellStyle name="FAS Input Percentage" xfId="62" xr:uid="{00000000-0005-0000-0000-000069010000}"/>
    <cellStyle name="FAS Input Percentage 2" xfId="214" xr:uid="{00000000-0005-0000-0000-00006A010000}"/>
    <cellStyle name="FAS Input Title / Name" xfId="63" xr:uid="{00000000-0005-0000-0000-00006B010000}"/>
    <cellStyle name="FAS Input Title / Name 2" xfId="215" xr:uid="{00000000-0005-0000-0000-00006C010000}"/>
    <cellStyle name="FAS Input Year" xfId="64" xr:uid="{00000000-0005-0000-0000-00006D010000}"/>
    <cellStyle name="FAS Input Year 2" xfId="216" xr:uid="{00000000-0005-0000-0000-00006E010000}"/>
    <cellStyle name="Good" xfId="65" builtinId="26" customBuiltin="1"/>
    <cellStyle name="Good 2" xfId="217" xr:uid="{00000000-0005-0000-0000-000070010000}"/>
    <cellStyle name="Good 2 2" xfId="496" xr:uid="{00000000-0005-0000-0000-000071010000}"/>
    <cellStyle name="Good 2 3" xfId="455" xr:uid="{00000000-0005-0000-0000-000072010000}"/>
    <cellStyle name="Good 3" xfId="279" xr:uid="{00000000-0005-0000-0000-000073010000}"/>
    <cellStyle name="Good 3 2" xfId="280" xr:uid="{00000000-0005-0000-0000-000074010000}"/>
    <cellStyle name="Good 3 3" xfId="514" xr:uid="{00000000-0005-0000-0000-000075010000}"/>
    <cellStyle name="Good 3 3 2" xfId="924" xr:uid="{A689B81B-2FE1-457F-874E-F2C0C9DAA8AE}"/>
    <cellStyle name="Good 4" xfId="405" xr:uid="{00000000-0005-0000-0000-000076010000}"/>
    <cellStyle name="Good 5" xfId="354" xr:uid="{00000000-0005-0000-0000-000077010000}"/>
    <cellStyle name="Good 6" xfId="691" xr:uid="{00000000-0005-0000-0000-000078010000}"/>
    <cellStyle name="Heading 1" xfId="66" builtinId="16" customBuiltin="1"/>
    <cellStyle name="Heading 1 2" xfId="218" xr:uid="{00000000-0005-0000-0000-00007A010000}"/>
    <cellStyle name="Heading 1 2 2" xfId="656" xr:uid="{00000000-0005-0000-0000-00007B010000}"/>
    <cellStyle name="Heading 1 3" xfId="404" xr:uid="{00000000-0005-0000-0000-00007C010000}"/>
    <cellStyle name="Heading 1 3 2" xfId="566" xr:uid="{00000000-0005-0000-0000-00007D010000}"/>
    <cellStyle name="Heading 1 3 2 2" xfId="978" xr:uid="{C343E4E2-78CF-49DD-BD06-7901EAE074AB}"/>
    <cellStyle name="Heading 1 4" xfId="692" xr:uid="{00000000-0005-0000-0000-00007E010000}"/>
    <cellStyle name="Heading 2" xfId="67" builtinId="17" customBuiltin="1"/>
    <cellStyle name="Heading 2 2" xfId="219" xr:uid="{00000000-0005-0000-0000-000080010000}"/>
    <cellStyle name="Heading 2 2 2" xfId="543" xr:uid="{00000000-0005-0000-0000-000081010000}"/>
    <cellStyle name="Heading 2 3" xfId="403" xr:uid="{00000000-0005-0000-0000-000082010000}"/>
    <cellStyle name="Heading 2 3 2" xfId="639" xr:uid="{00000000-0005-0000-0000-000083010000}"/>
    <cellStyle name="Heading 2 3 2 2" xfId="977" xr:uid="{CFA847E0-6BCC-4EDA-9A04-A402174D6BDD}"/>
    <cellStyle name="Heading 2 4" xfId="693" xr:uid="{00000000-0005-0000-0000-000084010000}"/>
    <cellStyle name="Heading 3" xfId="68" builtinId="18" customBuiltin="1"/>
    <cellStyle name="Heading 3 2" xfId="220" xr:uid="{00000000-0005-0000-0000-000086010000}"/>
    <cellStyle name="Heading 3 2 2" xfId="548" xr:uid="{00000000-0005-0000-0000-000087010000}"/>
    <cellStyle name="Heading 3 3" xfId="402" xr:uid="{00000000-0005-0000-0000-000088010000}"/>
    <cellStyle name="Heading 3 3 2" xfId="469" xr:uid="{00000000-0005-0000-0000-000089010000}"/>
    <cellStyle name="Heading 3 3 2 2" xfId="976" xr:uid="{9E68C772-2BAA-4403-945A-14658C784674}"/>
    <cellStyle name="Heading 3 4" xfId="694" xr:uid="{00000000-0005-0000-0000-00008A010000}"/>
    <cellStyle name="Heading 4" xfId="69" builtinId="19" customBuiltin="1"/>
    <cellStyle name="Heading 4 2" xfId="221" xr:uid="{00000000-0005-0000-0000-00008C010000}"/>
    <cellStyle name="Heading 4 2 2" xfId="332" xr:uid="{00000000-0005-0000-0000-00008D010000}"/>
    <cellStyle name="Heading 4 2 2 2" xfId="561" xr:uid="{00000000-0005-0000-0000-00008E010000}"/>
    <cellStyle name="Heading 4 2 3" xfId="907" xr:uid="{B9AF48E1-2CAA-4DAE-9FD0-861EC6914A80}"/>
    <cellStyle name="Heading 4 3" xfId="401" xr:uid="{00000000-0005-0000-0000-00008F010000}"/>
    <cellStyle name="Heading 4 3 2" xfId="532" xr:uid="{00000000-0005-0000-0000-000090010000}"/>
    <cellStyle name="Heading 4 3 2 2" xfId="975" xr:uid="{978864EE-D139-4BC0-8379-3603CA12C70A}"/>
    <cellStyle name="Heading 4 3 3" xfId="584" xr:uid="{00000000-0005-0000-0000-000091010000}"/>
    <cellStyle name="Heading 4 4" xfId="695" xr:uid="{00000000-0005-0000-0000-000092010000}"/>
    <cellStyle name="Heading 4 5" xfId="501" xr:uid="{00000000-0005-0000-0000-000093010000}"/>
    <cellStyle name="Hyperlink" xfId="660" builtinId="8"/>
    <cellStyle name="Hyperlink 2" xfId="281" xr:uid="{00000000-0005-0000-0000-000095010000}"/>
    <cellStyle name="Hyperlink 3" xfId="537" xr:uid="{00000000-0005-0000-0000-000096010000}"/>
    <cellStyle name="Hyperlink Arrow" xfId="70" xr:uid="{00000000-0005-0000-0000-000097010000}"/>
    <cellStyle name="Hyperlink Check" xfId="71" xr:uid="{00000000-0005-0000-0000-000098010000}"/>
    <cellStyle name="Hyperlink Text" xfId="72" xr:uid="{00000000-0005-0000-0000-000099010000}"/>
    <cellStyle name="Input" xfId="73" builtinId="20" customBuiltin="1"/>
    <cellStyle name="Input 2" xfId="222" xr:uid="{00000000-0005-0000-0000-00009B010000}"/>
    <cellStyle name="Input 2 2" xfId="497" xr:uid="{00000000-0005-0000-0000-00009C010000}"/>
    <cellStyle name="Input 2 3" xfId="506" xr:uid="{00000000-0005-0000-0000-00009D010000}"/>
    <cellStyle name="Input 3" xfId="400" xr:uid="{00000000-0005-0000-0000-00009E010000}"/>
    <cellStyle name="Input 3 2" xfId="470" xr:uid="{00000000-0005-0000-0000-00009F010000}"/>
    <cellStyle name="Input 3 2 2" xfId="974" xr:uid="{7871A6D2-722D-4B8A-871E-5C7EFDCB6070}"/>
    <cellStyle name="Input 4" xfId="696" xr:uid="{00000000-0005-0000-0000-0000A0010000}"/>
    <cellStyle name="Input Company Name" xfId="74" xr:uid="{00000000-0005-0000-0000-0000A1010000}"/>
    <cellStyle name="Input Company Name 2" xfId="223" xr:uid="{00000000-0005-0000-0000-0000A2010000}"/>
    <cellStyle name="Input Forecast Currency" xfId="75" xr:uid="{00000000-0005-0000-0000-0000A3010000}"/>
    <cellStyle name="Input Forecast Currency 2" xfId="224" xr:uid="{00000000-0005-0000-0000-0000A4010000}"/>
    <cellStyle name="Input Forecast Date" xfId="76" xr:uid="{00000000-0005-0000-0000-0000A5010000}"/>
    <cellStyle name="Input Forecast Date 2" xfId="225" xr:uid="{00000000-0005-0000-0000-0000A6010000}"/>
    <cellStyle name="Input Forecast Multiple" xfId="77" xr:uid="{00000000-0005-0000-0000-0000A7010000}"/>
    <cellStyle name="Input Forecast Multiple 2" xfId="226" xr:uid="{00000000-0005-0000-0000-0000A8010000}"/>
    <cellStyle name="Input Forecast Number" xfId="78" xr:uid="{00000000-0005-0000-0000-0000A9010000}"/>
    <cellStyle name="Input Forecast Number 2" xfId="227" xr:uid="{00000000-0005-0000-0000-0000AA010000}"/>
    <cellStyle name="Input Forecast Percentage" xfId="79" xr:uid="{00000000-0005-0000-0000-0000AB010000}"/>
    <cellStyle name="Input Forecast Percentage 2" xfId="228" xr:uid="{00000000-0005-0000-0000-0000AC010000}"/>
    <cellStyle name="Input Forecast Year" xfId="80" xr:uid="{00000000-0005-0000-0000-0000AD010000}"/>
    <cellStyle name="Input Forecast Year 2" xfId="229" xr:uid="{00000000-0005-0000-0000-0000AE010000}"/>
    <cellStyle name="Input Heading 1" xfId="81" xr:uid="{00000000-0005-0000-0000-0000AF010000}"/>
    <cellStyle name="Input Heading 1 2" xfId="230" xr:uid="{00000000-0005-0000-0000-0000B0010000}"/>
    <cellStyle name="Input Heading 2" xfId="82" xr:uid="{00000000-0005-0000-0000-0000B1010000}"/>
    <cellStyle name="Input Heading 3" xfId="83" xr:uid="{00000000-0005-0000-0000-0000B2010000}"/>
    <cellStyle name="Input Heading 3 2" xfId="231" xr:uid="{00000000-0005-0000-0000-0000B3010000}"/>
    <cellStyle name="Input Heading 4" xfId="84" xr:uid="{00000000-0005-0000-0000-0000B4010000}"/>
    <cellStyle name="Input Heading 4 2" xfId="232" xr:uid="{00000000-0005-0000-0000-0000B5010000}"/>
    <cellStyle name="Input Middle Currency" xfId="85" xr:uid="{00000000-0005-0000-0000-0000B6010000}"/>
    <cellStyle name="Input Middle Currency 2" xfId="233" xr:uid="{00000000-0005-0000-0000-0000B7010000}"/>
    <cellStyle name="Input Middle Currency 2 2" xfId="874" xr:uid="{48312EF8-42D1-466C-B6F9-2EBD33EE3EE4}"/>
    <cellStyle name="Input Middle Currency 3" xfId="864" xr:uid="{418BD086-9C8A-49F1-8027-D1EA87F7D682}"/>
    <cellStyle name="Input Middle Date" xfId="86" xr:uid="{00000000-0005-0000-0000-0000B8010000}"/>
    <cellStyle name="Input Middle Date 2" xfId="234" xr:uid="{00000000-0005-0000-0000-0000B9010000}"/>
    <cellStyle name="Input Middle Multiple" xfId="87" xr:uid="{00000000-0005-0000-0000-0000BA010000}"/>
    <cellStyle name="Input Middle Multiple 2" xfId="235" xr:uid="{00000000-0005-0000-0000-0000BB010000}"/>
    <cellStyle name="Input Middle Number" xfId="88" xr:uid="{00000000-0005-0000-0000-0000BC010000}"/>
    <cellStyle name="Input Middle Number 2" xfId="236" xr:uid="{00000000-0005-0000-0000-0000BD010000}"/>
    <cellStyle name="Input Middle Number 2 2" xfId="875" xr:uid="{B1CB3F4D-C859-4B06-8519-018C0E06AB29}"/>
    <cellStyle name="Input Middle Number 3" xfId="865" xr:uid="{18DA6AAA-DD91-4E5B-8737-97C7257B9188}"/>
    <cellStyle name="Input Middle Percentage" xfId="89" xr:uid="{00000000-0005-0000-0000-0000BE010000}"/>
    <cellStyle name="Input Middle Percentage 2" xfId="237" xr:uid="{00000000-0005-0000-0000-0000BF010000}"/>
    <cellStyle name="Input Middle Title / Name" xfId="90" xr:uid="{00000000-0005-0000-0000-0000C0010000}"/>
    <cellStyle name="Input Middle Title / Name 2" xfId="238" xr:uid="{00000000-0005-0000-0000-0000C1010000}"/>
    <cellStyle name="Input Middle Year" xfId="91" xr:uid="{00000000-0005-0000-0000-0000C2010000}"/>
    <cellStyle name="Input Middle Year 2" xfId="239" xr:uid="{00000000-0005-0000-0000-0000C3010000}"/>
    <cellStyle name="Input Sheet Title" xfId="92" xr:uid="{00000000-0005-0000-0000-0000C4010000}"/>
    <cellStyle name="Input Sheet Title 2" xfId="240" xr:uid="{00000000-0005-0000-0000-0000C5010000}"/>
    <cellStyle name="Linked Cell" xfId="93" builtinId="24" customBuiltin="1"/>
    <cellStyle name="Linked Cell 2" xfId="241" xr:uid="{00000000-0005-0000-0000-0000C7010000}"/>
    <cellStyle name="Linked Cell 2 2" xfId="490" xr:uid="{00000000-0005-0000-0000-0000C8010000}"/>
    <cellStyle name="Linked Cell 2 3" xfId="472" xr:uid="{00000000-0005-0000-0000-0000C9010000}"/>
    <cellStyle name="Linked Cell 3" xfId="363" xr:uid="{00000000-0005-0000-0000-0000CA010000}"/>
    <cellStyle name="Linked Cell 3 2" xfId="633" xr:uid="{00000000-0005-0000-0000-0000CB010000}"/>
    <cellStyle name="Linked Cell 3 2 2" xfId="940" xr:uid="{E45D4D40-E0B0-459A-B8D2-54C6B1E6033D}"/>
    <cellStyle name="Linked Cell 4" xfId="697" xr:uid="{00000000-0005-0000-0000-0000CC010000}"/>
    <cellStyle name="Lookup Table Heading" xfId="94" xr:uid="{00000000-0005-0000-0000-0000CD010000}"/>
    <cellStyle name="Lookup Table Label" xfId="95" xr:uid="{00000000-0005-0000-0000-0000CE010000}"/>
    <cellStyle name="Lookup Table Label 2" xfId="333" xr:uid="{00000000-0005-0000-0000-0000CF010000}"/>
    <cellStyle name="Lookup Table Label 3" xfId="908" xr:uid="{0CC4CFDB-62BE-4CD0-B562-83F1754F52CD}"/>
    <cellStyle name="Lookup Table Number" xfId="96" xr:uid="{00000000-0005-0000-0000-0000D0010000}"/>
    <cellStyle name="Lookup Table Number 2" xfId="334" xr:uid="{00000000-0005-0000-0000-0000D1010000}"/>
    <cellStyle name="Lookup Table Number 3" xfId="909" xr:uid="{739B08D9-3666-4FE6-B68E-96AB0E30B68A}"/>
    <cellStyle name="LS Input Lookup Label" xfId="97" xr:uid="{00000000-0005-0000-0000-0000D2010000}"/>
    <cellStyle name="LS Input Lookup Label 2" xfId="242" xr:uid="{00000000-0005-0000-0000-0000D3010000}"/>
    <cellStyle name="LS Input Table Heading" xfId="98" xr:uid="{00000000-0005-0000-0000-0000D4010000}"/>
    <cellStyle name="LS Input Table Heading 2" xfId="243" xr:uid="{00000000-0005-0000-0000-0000D5010000}"/>
    <cellStyle name="LS Input Table No. 1" xfId="99" xr:uid="{00000000-0005-0000-0000-0000D6010000}"/>
    <cellStyle name="LS Input Table No. 1 2" xfId="244" xr:uid="{00000000-0005-0000-0000-0000D7010000}"/>
    <cellStyle name="LS Output Table No. 2+" xfId="100" xr:uid="{00000000-0005-0000-0000-0000D8010000}"/>
    <cellStyle name="LS Output Table No. 2+ 2" xfId="245" xr:uid="{00000000-0005-0000-0000-0000D9010000}"/>
    <cellStyle name="LS Output Table No. 2+ 2 2" xfId="876" xr:uid="{847CB24A-8B26-4E0C-939C-E20F620B0454}"/>
    <cellStyle name="LS Output Table No. 2+ 3" xfId="866" xr:uid="{C1DB92A4-B2C2-4BD6-9940-37285F5EFAC8}"/>
    <cellStyle name="Model Name" xfId="101" xr:uid="{00000000-0005-0000-0000-0000DA010000}"/>
    <cellStyle name="Neutral" xfId="102" builtinId="28" customBuiltin="1"/>
    <cellStyle name="Neutral 2" xfId="246" xr:uid="{00000000-0005-0000-0000-0000DC010000}"/>
    <cellStyle name="Neutral 2 2" xfId="282" xr:uid="{00000000-0005-0000-0000-0000DD010000}"/>
    <cellStyle name="Neutral 2 3" xfId="494" xr:uid="{00000000-0005-0000-0000-0000DE010000}"/>
    <cellStyle name="Neutral 2 4" xfId="502" xr:uid="{00000000-0005-0000-0000-0000DF010000}"/>
    <cellStyle name="Neutral 3" xfId="171" xr:uid="{00000000-0005-0000-0000-0000E0010000}"/>
    <cellStyle name="Neutral 3 2" xfId="640" xr:uid="{00000000-0005-0000-0000-0000E1010000}"/>
    <cellStyle name="Neutral 3 2 2" xfId="973" xr:uid="{B9E1FF24-413C-4F28-978C-71AFE5171E09}"/>
    <cellStyle name="Neutral 4" xfId="698" xr:uid="{00000000-0005-0000-0000-0000E2010000}"/>
    <cellStyle name="Normal" xfId="0" builtinId="0"/>
    <cellStyle name="Normal 10" xfId="305" xr:uid="{00000000-0005-0000-0000-0000E4010000}"/>
    <cellStyle name="Normal 10 2" xfId="426" xr:uid="{00000000-0005-0000-0000-0000E5010000}"/>
    <cellStyle name="Normal 10 2 2" xfId="608" xr:uid="{00000000-0005-0000-0000-0000E6010000}"/>
    <cellStyle name="Normal 10 2 2 2" xfId="839" xr:uid="{00000000-0005-0000-0000-0000E7010000}"/>
    <cellStyle name="Normal 10 2 3" xfId="761" xr:uid="{00000000-0005-0000-0000-0000E8010000}"/>
    <cellStyle name="Normal 10 2 4" xfId="1019" xr:uid="{E8477A5B-4B63-4BC3-868C-83ADF6BC7B38}"/>
    <cellStyle name="Normal 10 3" xfId="557" xr:uid="{00000000-0005-0000-0000-0000E9010000}"/>
    <cellStyle name="Normal 10 3 2" xfId="801" xr:uid="{00000000-0005-0000-0000-0000EA010000}"/>
    <cellStyle name="Normal 10 4" xfId="721" xr:uid="{00000000-0005-0000-0000-0000EB010000}"/>
    <cellStyle name="Normal 10 5" xfId="979" xr:uid="{A968FE63-871E-4C55-A7E4-19FE990825EC}"/>
    <cellStyle name="Normal 11" xfId="406" xr:uid="{00000000-0005-0000-0000-0000EC010000}"/>
    <cellStyle name="Normal 11 2" xfId="588" xr:uid="{00000000-0005-0000-0000-0000ED010000}"/>
    <cellStyle name="Normal 11 2 2" xfId="819" xr:uid="{00000000-0005-0000-0000-0000EE010000}"/>
    <cellStyle name="Normal 11 3" xfId="741" xr:uid="{00000000-0005-0000-0000-0000EF010000}"/>
    <cellStyle name="Normal 11 4" xfId="999" xr:uid="{4391CD8E-9424-4186-ACBA-18D009D6E61B}"/>
    <cellStyle name="Normal 12" xfId="444" xr:uid="{00000000-0005-0000-0000-0000F0010000}"/>
    <cellStyle name="Normal 12 2" xfId="779" xr:uid="{00000000-0005-0000-0000-0000F1010000}"/>
    <cellStyle name="Normal 13" xfId="662" xr:uid="{00000000-0005-0000-0000-0000F2010000}"/>
    <cellStyle name="Normal 14" xfId="555" xr:uid="{00000000-0005-0000-0000-0000F3010000}"/>
    <cellStyle name="Normal 14 2" xfId="800" xr:uid="{00000000-0005-0000-0000-0000F4010000}"/>
    <cellStyle name="Normal 15" xfId="661" xr:uid="{00000000-0005-0000-0000-0000F5010000}"/>
    <cellStyle name="Normal 16" xfId="859" xr:uid="{91849818-DDDD-423F-8C3F-CC2F7C806A3F}"/>
    <cellStyle name="Normal 17" xfId="1038" xr:uid="{CF0FB466-EE70-4176-8AA1-5559F46A82AC}"/>
    <cellStyle name="Normal 2" xfId="165" xr:uid="{00000000-0005-0000-0000-0000F6010000}"/>
    <cellStyle name="Normal 2 2" xfId="283" xr:uid="{00000000-0005-0000-0000-0000F7010000}"/>
    <cellStyle name="Normal 2 2 2" xfId="284" xr:uid="{00000000-0005-0000-0000-0000F8010000}"/>
    <cellStyle name="Normal 2 2 2 2" xfId="344" xr:uid="{00000000-0005-0000-0000-0000F9010000}"/>
    <cellStyle name="Normal 2 2 2 2 2" xfId="431" xr:uid="{00000000-0005-0000-0000-0000FA010000}"/>
    <cellStyle name="Normal 2 2 2 2 2 2" xfId="613" xr:uid="{00000000-0005-0000-0000-0000FB010000}"/>
    <cellStyle name="Normal 2 2 2 2 2 2 2" xfId="844" xr:uid="{00000000-0005-0000-0000-0000FC010000}"/>
    <cellStyle name="Normal 2 2 2 2 2 3" xfId="766" xr:uid="{00000000-0005-0000-0000-0000FD010000}"/>
    <cellStyle name="Normal 2 2 2 2 2 4" xfId="1024" xr:uid="{C222F930-FC33-4B4E-BE5F-055BF65F001B}"/>
    <cellStyle name="Normal 2 2 2 2 3" xfId="574" xr:uid="{00000000-0005-0000-0000-0000FE010000}"/>
    <cellStyle name="Normal 2 2 2 2 3 2" xfId="806" xr:uid="{00000000-0005-0000-0000-0000FF010000}"/>
    <cellStyle name="Normal 2 2 2 2 4" xfId="726" xr:uid="{00000000-0005-0000-0000-000000020000}"/>
    <cellStyle name="Normal 2 2 2 2 5" xfId="985" xr:uid="{A178F23C-DBA1-40BB-9E76-CBF666560512}"/>
    <cellStyle name="Normal 2 2 2 3" xfId="411" xr:uid="{00000000-0005-0000-0000-000001020000}"/>
    <cellStyle name="Normal 2 2 2 3 2" xfId="593" xr:uid="{00000000-0005-0000-0000-000002020000}"/>
    <cellStyle name="Normal 2 2 2 3 2 2" xfId="824" xr:uid="{00000000-0005-0000-0000-000003020000}"/>
    <cellStyle name="Normal 2 2 2 3 3" xfId="746" xr:uid="{00000000-0005-0000-0000-000004020000}"/>
    <cellStyle name="Normal 2 2 2 3 4" xfId="1004" xr:uid="{DEA81740-6088-4BAC-802D-E86BBB1C6577}"/>
    <cellStyle name="Normal 2 2 2 4" xfId="517" xr:uid="{00000000-0005-0000-0000-000005020000}"/>
    <cellStyle name="Normal 2 2 2 4 2" xfId="785" xr:uid="{00000000-0005-0000-0000-000006020000}"/>
    <cellStyle name="Normal 2 2 2 5" xfId="516" xr:uid="{00000000-0005-0000-0000-000007020000}"/>
    <cellStyle name="Normal 2 2 2 6" xfId="710" xr:uid="{00000000-0005-0000-0000-000008020000}"/>
    <cellStyle name="Normal 2 2 2 7" xfId="925" xr:uid="{0DC05A52-AA57-4F49-9516-0B5F2E4429A1}"/>
    <cellStyle name="Normal 2 3" xfId="285" xr:uid="{00000000-0005-0000-0000-000009020000}"/>
    <cellStyle name="Normal 2 3 2" xfId="345" xr:uid="{00000000-0005-0000-0000-00000A020000}"/>
    <cellStyle name="Normal 2 3 2 2" xfId="432" xr:uid="{00000000-0005-0000-0000-00000B020000}"/>
    <cellStyle name="Normal 2 3 2 2 2" xfId="614" xr:uid="{00000000-0005-0000-0000-00000C020000}"/>
    <cellStyle name="Normal 2 3 2 2 2 2" xfId="845" xr:uid="{00000000-0005-0000-0000-00000D020000}"/>
    <cellStyle name="Normal 2 3 2 2 3" xfId="767" xr:uid="{00000000-0005-0000-0000-00000E020000}"/>
    <cellStyle name="Normal 2 3 2 2 4" xfId="1025" xr:uid="{5C819BBB-01C9-4843-A141-61DE276DA8E0}"/>
    <cellStyle name="Normal 2 3 2 3" xfId="575" xr:uid="{00000000-0005-0000-0000-00000F020000}"/>
    <cellStyle name="Normal 2 3 2 3 2" xfId="807" xr:uid="{00000000-0005-0000-0000-000010020000}"/>
    <cellStyle name="Normal 2 3 2 4" xfId="727" xr:uid="{00000000-0005-0000-0000-000011020000}"/>
    <cellStyle name="Normal 2 3 2 5" xfId="986" xr:uid="{ECA349C0-6EC9-411A-B85D-085A8FEC0C95}"/>
    <cellStyle name="Normal 2 3 3" xfId="412" xr:uid="{00000000-0005-0000-0000-000012020000}"/>
    <cellStyle name="Normal 2 3 3 2" xfId="594" xr:uid="{00000000-0005-0000-0000-000013020000}"/>
    <cellStyle name="Normal 2 3 3 2 2" xfId="825" xr:uid="{00000000-0005-0000-0000-000014020000}"/>
    <cellStyle name="Normal 2 3 3 3" xfId="747" xr:uid="{00000000-0005-0000-0000-000015020000}"/>
    <cellStyle name="Normal 2 3 3 4" xfId="1005" xr:uid="{422949E1-108C-4858-99F4-E0653340D042}"/>
    <cellStyle name="Normal 2 3 4" xfId="518" xr:uid="{00000000-0005-0000-0000-000016020000}"/>
    <cellStyle name="Normal 2 3 4 2" xfId="786" xr:uid="{00000000-0005-0000-0000-000017020000}"/>
    <cellStyle name="Normal 2 3 5" xfId="452" xr:uid="{00000000-0005-0000-0000-000018020000}"/>
    <cellStyle name="Normal 2 3 6" xfId="711" xr:uid="{00000000-0005-0000-0000-000019020000}"/>
    <cellStyle name="Normal 2 3 7" xfId="926" xr:uid="{D50E1DDE-B74C-43BE-9057-F96C2C90D57F}"/>
    <cellStyle name="Normal 2 4" xfId="286" xr:uid="{00000000-0005-0000-0000-00001A020000}"/>
    <cellStyle name="Normal 2 4 2" xfId="287" xr:uid="{00000000-0005-0000-0000-00001B020000}"/>
    <cellStyle name="Normal 2 4 2 2" xfId="347" xr:uid="{00000000-0005-0000-0000-00001C020000}"/>
    <cellStyle name="Normal 2 4 2 2 2" xfId="434" xr:uid="{00000000-0005-0000-0000-00001D020000}"/>
    <cellStyle name="Normal 2 4 2 2 2 2" xfId="616" xr:uid="{00000000-0005-0000-0000-00001E020000}"/>
    <cellStyle name="Normal 2 4 2 2 2 2 2" xfId="847" xr:uid="{00000000-0005-0000-0000-00001F020000}"/>
    <cellStyle name="Normal 2 4 2 2 2 3" xfId="769" xr:uid="{00000000-0005-0000-0000-000020020000}"/>
    <cellStyle name="Normal 2 4 2 2 2 4" xfId="1027" xr:uid="{E49E0878-8AD1-4161-84BC-09DC3178367F}"/>
    <cellStyle name="Normal 2 4 2 2 3" xfId="577" xr:uid="{00000000-0005-0000-0000-000021020000}"/>
    <cellStyle name="Normal 2 4 2 2 3 2" xfId="809" xr:uid="{00000000-0005-0000-0000-000022020000}"/>
    <cellStyle name="Normal 2 4 2 2 4" xfId="729" xr:uid="{00000000-0005-0000-0000-000023020000}"/>
    <cellStyle name="Normal 2 4 2 2 5" xfId="988" xr:uid="{CCCCD231-E2F3-4C3D-B9F3-0A4E5208CDFA}"/>
    <cellStyle name="Normal 2 4 2 3" xfId="414" xr:uid="{00000000-0005-0000-0000-000024020000}"/>
    <cellStyle name="Normal 2 4 2 3 2" xfId="596" xr:uid="{00000000-0005-0000-0000-000025020000}"/>
    <cellStyle name="Normal 2 4 2 3 2 2" xfId="827" xr:uid="{00000000-0005-0000-0000-000026020000}"/>
    <cellStyle name="Normal 2 4 2 3 3" xfId="749" xr:uid="{00000000-0005-0000-0000-000027020000}"/>
    <cellStyle name="Normal 2 4 2 3 4" xfId="1007" xr:uid="{A0E7D3F4-EB44-4347-B311-53F4CF298A59}"/>
    <cellStyle name="Normal 2 4 2 4" xfId="520" xr:uid="{00000000-0005-0000-0000-000028020000}"/>
    <cellStyle name="Normal 2 4 2 4 2" xfId="788" xr:uid="{00000000-0005-0000-0000-000029020000}"/>
    <cellStyle name="Normal 2 4 2 5" xfId="713" xr:uid="{00000000-0005-0000-0000-00002A020000}"/>
    <cellStyle name="Normal 2 4 2 6" xfId="928" xr:uid="{B81F6A5F-B19E-44C2-9D50-1383A2D838F8}"/>
    <cellStyle name="Normal 2 4 3" xfId="346" xr:uid="{00000000-0005-0000-0000-00002B020000}"/>
    <cellStyle name="Normal 2 4 3 2" xfId="433" xr:uid="{00000000-0005-0000-0000-00002C020000}"/>
    <cellStyle name="Normal 2 4 3 2 2" xfId="615" xr:uid="{00000000-0005-0000-0000-00002D020000}"/>
    <cellStyle name="Normal 2 4 3 2 2 2" xfId="846" xr:uid="{00000000-0005-0000-0000-00002E020000}"/>
    <cellStyle name="Normal 2 4 3 2 3" xfId="768" xr:uid="{00000000-0005-0000-0000-00002F020000}"/>
    <cellStyle name="Normal 2 4 3 2 4" xfId="1026" xr:uid="{938EEC86-264F-4D29-A969-DBE915265AA9}"/>
    <cellStyle name="Normal 2 4 3 3" xfId="576" xr:uid="{00000000-0005-0000-0000-000030020000}"/>
    <cellStyle name="Normal 2 4 3 3 2" xfId="808" xr:uid="{00000000-0005-0000-0000-000031020000}"/>
    <cellStyle name="Normal 2 4 3 4" xfId="728" xr:uid="{00000000-0005-0000-0000-000032020000}"/>
    <cellStyle name="Normal 2 4 3 5" xfId="987" xr:uid="{7E7B65CB-E0CA-4DAC-A3A3-A9DF847AA411}"/>
    <cellStyle name="Normal 2 4 4" xfId="413" xr:uid="{00000000-0005-0000-0000-000033020000}"/>
    <cellStyle name="Normal 2 4 4 2" xfId="595" xr:uid="{00000000-0005-0000-0000-000034020000}"/>
    <cellStyle name="Normal 2 4 4 2 2" xfId="826" xr:uid="{00000000-0005-0000-0000-000035020000}"/>
    <cellStyle name="Normal 2 4 4 3" xfId="748" xr:uid="{00000000-0005-0000-0000-000036020000}"/>
    <cellStyle name="Normal 2 4 4 4" xfId="1006" xr:uid="{011488DC-AF8C-4F63-AA86-BF4A17E59F14}"/>
    <cellStyle name="Normal 2 4 5" xfId="519" xr:uid="{00000000-0005-0000-0000-000037020000}"/>
    <cellStyle name="Normal 2 4 5 2" xfId="787" xr:uid="{00000000-0005-0000-0000-000038020000}"/>
    <cellStyle name="Normal 2 4 6" xfId="712" xr:uid="{00000000-0005-0000-0000-000039020000}"/>
    <cellStyle name="Normal 2 4 7" xfId="927" xr:uid="{3FD125B8-1AC4-4B1C-8411-7AF6BCA1960D}"/>
    <cellStyle name="Normal 2 5" xfId="288" xr:uid="{00000000-0005-0000-0000-00003A020000}"/>
    <cellStyle name="Normal 2 5 2" xfId="348" xr:uid="{00000000-0005-0000-0000-00003B020000}"/>
    <cellStyle name="Normal 2 5 2 2" xfId="435" xr:uid="{00000000-0005-0000-0000-00003C020000}"/>
    <cellStyle name="Normal 2 5 2 2 2" xfId="617" xr:uid="{00000000-0005-0000-0000-00003D020000}"/>
    <cellStyle name="Normal 2 5 2 2 2 2" xfId="848" xr:uid="{00000000-0005-0000-0000-00003E020000}"/>
    <cellStyle name="Normal 2 5 2 2 3" xfId="770" xr:uid="{00000000-0005-0000-0000-00003F020000}"/>
    <cellStyle name="Normal 2 5 2 2 4" xfId="1028" xr:uid="{EB71AD75-231C-439F-A968-6391BDBC715A}"/>
    <cellStyle name="Normal 2 5 2 3" xfId="578" xr:uid="{00000000-0005-0000-0000-000040020000}"/>
    <cellStyle name="Normal 2 5 2 3 2" xfId="810" xr:uid="{00000000-0005-0000-0000-000041020000}"/>
    <cellStyle name="Normal 2 5 2 4" xfId="730" xr:uid="{00000000-0005-0000-0000-000042020000}"/>
    <cellStyle name="Normal 2 5 2 5" xfId="989" xr:uid="{EC74A928-C600-47FF-AC92-05B099AACB0E}"/>
    <cellStyle name="Normal 2 5 3" xfId="415" xr:uid="{00000000-0005-0000-0000-000043020000}"/>
    <cellStyle name="Normal 2 5 3 2" xfId="597" xr:uid="{00000000-0005-0000-0000-000044020000}"/>
    <cellStyle name="Normal 2 5 3 2 2" xfId="828" xr:uid="{00000000-0005-0000-0000-000045020000}"/>
    <cellStyle name="Normal 2 5 3 3" xfId="750" xr:uid="{00000000-0005-0000-0000-000046020000}"/>
    <cellStyle name="Normal 2 5 3 4" xfId="1008" xr:uid="{9A79E8CC-25FE-4C50-B2E6-D6A2834A03F4}"/>
    <cellStyle name="Normal 2 5 4" xfId="521" xr:uid="{00000000-0005-0000-0000-000047020000}"/>
    <cellStyle name="Normal 2 5 4 2" xfId="789" xr:uid="{00000000-0005-0000-0000-000048020000}"/>
    <cellStyle name="Normal 2 5 5" xfId="714" xr:uid="{00000000-0005-0000-0000-000049020000}"/>
    <cellStyle name="Normal 2 5 6" xfId="929" xr:uid="{2CE25776-D804-4AFE-8447-95098C51EC9F}"/>
    <cellStyle name="Normal 2 6" xfId="356" xr:uid="{00000000-0005-0000-0000-00004A020000}"/>
    <cellStyle name="Normal 2 7" xfId="393" xr:uid="{00000000-0005-0000-0000-00004B020000}"/>
    <cellStyle name="Normal 2 8" xfId="881" xr:uid="{5DA3A676-6327-4DFE-A8BD-FBC20733365E}"/>
    <cellStyle name="Normal 3" xfId="172" xr:uid="{00000000-0005-0000-0000-00004C020000}"/>
    <cellStyle name="Normal 3 2" xfId="289" xr:uid="{00000000-0005-0000-0000-00004D020000}"/>
    <cellStyle name="Normal 3 2 2" xfId="473" xr:uid="{00000000-0005-0000-0000-00004E020000}"/>
    <cellStyle name="Normal 3 2 3" xfId="652" xr:uid="{00000000-0005-0000-0000-00004F020000}"/>
    <cellStyle name="Normal 3 3" xfId="290" xr:uid="{00000000-0005-0000-0000-000050020000}"/>
    <cellStyle name="Normal 3 3 2" xfId="349" xr:uid="{00000000-0005-0000-0000-000051020000}"/>
    <cellStyle name="Normal 3 3 2 2" xfId="436" xr:uid="{00000000-0005-0000-0000-000052020000}"/>
    <cellStyle name="Normal 3 3 2 2 2" xfId="618" xr:uid="{00000000-0005-0000-0000-000053020000}"/>
    <cellStyle name="Normal 3 3 2 2 2 2" xfId="849" xr:uid="{00000000-0005-0000-0000-000054020000}"/>
    <cellStyle name="Normal 3 3 2 2 3" xfId="771" xr:uid="{00000000-0005-0000-0000-000055020000}"/>
    <cellStyle name="Normal 3 3 2 2 4" xfId="1029" xr:uid="{840735EB-9B1F-4091-892E-506C8E973B9D}"/>
    <cellStyle name="Normal 3 3 2 3" xfId="579" xr:uid="{00000000-0005-0000-0000-000056020000}"/>
    <cellStyle name="Normal 3 3 2 3 2" xfId="811" xr:uid="{00000000-0005-0000-0000-000057020000}"/>
    <cellStyle name="Normal 3 3 2 4" xfId="731" xr:uid="{00000000-0005-0000-0000-000058020000}"/>
    <cellStyle name="Normal 3 3 2 5" xfId="990" xr:uid="{A1E2BDDE-3FB6-40AD-BF37-51BB49A9068B}"/>
    <cellStyle name="Normal 3 3 3" xfId="416" xr:uid="{00000000-0005-0000-0000-000059020000}"/>
    <cellStyle name="Normal 3 3 3 2" xfId="598" xr:uid="{00000000-0005-0000-0000-00005A020000}"/>
    <cellStyle name="Normal 3 3 3 2 2" xfId="829" xr:uid="{00000000-0005-0000-0000-00005B020000}"/>
    <cellStyle name="Normal 3 3 3 3" xfId="751" xr:uid="{00000000-0005-0000-0000-00005C020000}"/>
    <cellStyle name="Normal 3 3 3 4" xfId="1009" xr:uid="{DA068F6B-3327-43CB-95CF-C26C4AEF680E}"/>
    <cellStyle name="Normal 3 3 4" xfId="522" xr:uid="{00000000-0005-0000-0000-00005D020000}"/>
    <cellStyle name="Normal 3 3 4 2" xfId="790" xr:uid="{00000000-0005-0000-0000-00005E020000}"/>
    <cellStyle name="Normal 3 3 5" xfId="715" xr:uid="{00000000-0005-0000-0000-00005F020000}"/>
    <cellStyle name="Normal 3 3 6" xfId="930" xr:uid="{D29ABA15-F208-4E1A-B1D2-FE330673D98D}"/>
    <cellStyle name="Normal 3 4" xfId="399" xr:uid="{00000000-0005-0000-0000-000060020000}"/>
    <cellStyle name="Normal 3 4 2" xfId="544" xr:uid="{00000000-0005-0000-0000-000061020000}"/>
    <cellStyle name="Normal 3 5" xfId="309" xr:uid="{00000000-0005-0000-0000-000062020000}"/>
    <cellStyle name="Normal 3 6" xfId="884" xr:uid="{6E23F40B-C4CF-42F4-839F-7859E9479925}"/>
    <cellStyle name="Normal 3 7" xfId="869" xr:uid="{CFD91B2D-5946-4200-BBD7-F8CE272CCC55}"/>
    <cellStyle name="Normal 4" xfId="103" xr:uid="{00000000-0005-0000-0000-000063020000}"/>
    <cellStyle name="Normal 4 2" xfId="247" xr:uid="{00000000-0005-0000-0000-000064020000}"/>
    <cellStyle name="Normal 4 2 2" xfId="336" xr:uid="{00000000-0005-0000-0000-000065020000}"/>
    <cellStyle name="Normal 4 2 3" xfId="644" xr:uid="{00000000-0005-0000-0000-000066020000}"/>
    <cellStyle name="Normal 4 2 3 2" xfId="857" xr:uid="{00000000-0005-0000-0000-000067020000}"/>
    <cellStyle name="Normal 4 2 3 3" xfId="911" xr:uid="{81C69672-C873-4350-8AA6-179215163C7A}"/>
    <cellStyle name="Normal 4 3" xfId="291" xr:uid="{00000000-0005-0000-0000-000068020000}"/>
    <cellStyle name="Normal 4 4" xfId="335" xr:uid="{00000000-0005-0000-0000-000069020000}"/>
    <cellStyle name="Normal 4 4 2" xfId="647" xr:uid="{00000000-0005-0000-0000-00006A020000}"/>
    <cellStyle name="Normal 4 4 2 2" xfId="858" xr:uid="{00000000-0005-0000-0000-00006B020000}"/>
    <cellStyle name="Normal 4 5" xfId="910" xr:uid="{A2DAE967-4DCE-47E1-81F3-8127377C578F}"/>
    <cellStyle name="Normal 5" xfId="292" xr:uid="{00000000-0005-0000-0000-00006C020000}"/>
    <cellStyle name="Normal 5 2" xfId="293" xr:uid="{00000000-0005-0000-0000-00006D020000}"/>
    <cellStyle name="Normal 5 2 2" xfId="351" xr:uid="{00000000-0005-0000-0000-00006E020000}"/>
    <cellStyle name="Normal 5 2 2 2" xfId="438" xr:uid="{00000000-0005-0000-0000-00006F020000}"/>
    <cellStyle name="Normal 5 2 2 2 2" xfId="620" xr:uid="{00000000-0005-0000-0000-000070020000}"/>
    <cellStyle name="Normal 5 2 2 2 2 2" xfId="851" xr:uid="{00000000-0005-0000-0000-000071020000}"/>
    <cellStyle name="Normal 5 2 2 2 3" xfId="773" xr:uid="{00000000-0005-0000-0000-000072020000}"/>
    <cellStyle name="Normal 5 2 2 2 4" xfId="1031" xr:uid="{0721C15A-3500-40A6-8C46-EADBC573D22D}"/>
    <cellStyle name="Normal 5 2 2 3" xfId="581" xr:uid="{00000000-0005-0000-0000-000073020000}"/>
    <cellStyle name="Normal 5 2 2 3 2" xfId="813" xr:uid="{00000000-0005-0000-0000-000074020000}"/>
    <cellStyle name="Normal 5 2 2 4" xfId="733" xr:uid="{00000000-0005-0000-0000-000075020000}"/>
    <cellStyle name="Normal 5 2 2 5" xfId="992" xr:uid="{646C5539-662B-4ED1-B1D5-A195C6E76099}"/>
    <cellStyle name="Normal 5 2 3" xfId="418" xr:uid="{00000000-0005-0000-0000-000076020000}"/>
    <cellStyle name="Normal 5 2 3 2" xfId="600" xr:uid="{00000000-0005-0000-0000-000077020000}"/>
    <cellStyle name="Normal 5 2 3 2 2" xfId="831" xr:uid="{00000000-0005-0000-0000-000078020000}"/>
    <cellStyle name="Normal 5 2 3 3" xfId="753" xr:uid="{00000000-0005-0000-0000-000079020000}"/>
    <cellStyle name="Normal 5 2 3 4" xfId="1011" xr:uid="{D955280D-FB59-4A40-840E-BD416D398DFF}"/>
    <cellStyle name="Normal 5 2 4" xfId="525" xr:uid="{00000000-0005-0000-0000-00007A020000}"/>
    <cellStyle name="Normal 5 2 4 2" xfId="792" xr:uid="{00000000-0005-0000-0000-00007B020000}"/>
    <cellStyle name="Normal 5 2 5" xfId="717" xr:uid="{00000000-0005-0000-0000-00007C020000}"/>
    <cellStyle name="Normal 5 2 6" xfId="932" xr:uid="{DC886B5B-F9C0-4F2B-AA62-6E67646E80A5}"/>
    <cellStyle name="Normal 5 3" xfId="294" xr:uid="{00000000-0005-0000-0000-00007D020000}"/>
    <cellStyle name="Normal 5 3 2" xfId="352" xr:uid="{00000000-0005-0000-0000-00007E020000}"/>
    <cellStyle name="Normal 5 3 2 2" xfId="439" xr:uid="{00000000-0005-0000-0000-00007F020000}"/>
    <cellStyle name="Normal 5 3 2 2 2" xfId="621" xr:uid="{00000000-0005-0000-0000-000080020000}"/>
    <cellStyle name="Normal 5 3 2 2 2 2" xfId="852" xr:uid="{00000000-0005-0000-0000-000081020000}"/>
    <cellStyle name="Normal 5 3 2 2 3" xfId="774" xr:uid="{00000000-0005-0000-0000-000082020000}"/>
    <cellStyle name="Normal 5 3 2 2 4" xfId="1032" xr:uid="{EAC51C19-5947-44C0-916E-F596D49A5C3E}"/>
    <cellStyle name="Normal 5 3 2 3" xfId="582" xr:uid="{00000000-0005-0000-0000-000083020000}"/>
    <cellStyle name="Normal 5 3 2 3 2" xfId="814" xr:uid="{00000000-0005-0000-0000-000084020000}"/>
    <cellStyle name="Normal 5 3 2 4" xfId="734" xr:uid="{00000000-0005-0000-0000-000085020000}"/>
    <cellStyle name="Normal 5 3 2 5" xfId="993" xr:uid="{F13D1538-6554-4B95-AC2C-A3F4B14CE4D6}"/>
    <cellStyle name="Normal 5 3 3" xfId="419" xr:uid="{00000000-0005-0000-0000-000086020000}"/>
    <cellStyle name="Normal 5 3 3 2" xfId="601" xr:uid="{00000000-0005-0000-0000-000087020000}"/>
    <cellStyle name="Normal 5 3 3 2 2" xfId="832" xr:uid="{00000000-0005-0000-0000-000088020000}"/>
    <cellStyle name="Normal 5 3 3 3" xfId="754" xr:uid="{00000000-0005-0000-0000-000089020000}"/>
    <cellStyle name="Normal 5 3 3 4" xfId="1012" xr:uid="{266A752B-1E7F-4820-B7DA-1815807895C8}"/>
    <cellStyle name="Normal 5 3 4" xfId="526" xr:uid="{00000000-0005-0000-0000-00008A020000}"/>
    <cellStyle name="Normal 5 3 4 2" xfId="793" xr:uid="{00000000-0005-0000-0000-00008B020000}"/>
    <cellStyle name="Normal 5 3 5" xfId="718" xr:uid="{00000000-0005-0000-0000-00008C020000}"/>
    <cellStyle name="Normal 5 3 6" xfId="933" xr:uid="{96903969-75A8-489A-AEBC-CCD2FEFE51DE}"/>
    <cellStyle name="Normal 5 4" xfId="350" xr:uid="{00000000-0005-0000-0000-00008D020000}"/>
    <cellStyle name="Normal 5 4 2" xfId="437" xr:uid="{00000000-0005-0000-0000-00008E020000}"/>
    <cellStyle name="Normal 5 4 2 2" xfId="619" xr:uid="{00000000-0005-0000-0000-00008F020000}"/>
    <cellStyle name="Normal 5 4 2 2 2" xfId="850" xr:uid="{00000000-0005-0000-0000-000090020000}"/>
    <cellStyle name="Normal 5 4 2 3" xfId="772" xr:uid="{00000000-0005-0000-0000-000091020000}"/>
    <cellStyle name="Normal 5 4 2 4" xfId="1030" xr:uid="{5D350625-79F1-432C-A686-2932B2F7E97D}"/>
    <cellStyle name="Normal 5 4 3" xfId="580" xr:uid="{00000000-0005-0000-0000-000092020000}"/>
    <cellStyle name="Normal 5 4 3 2" xfId="812" xr:uid="{00000000-0005-0000-0000-000093020000}"/>
    <cellStyle name="Normal 5 4 4" xfId="531" xr:uid="{00000000-0005-0000-0000-000094020000}"/>
    <cellStyle name="Normal 5 4 5" xfId="732" xr:uid="{00000000-0005-0000-0000-000095020000}"/>
    <cellStyle name="Normal 5 4 6" xfId="991" xr:uid="{21D8B96A-1EB2-4B6E-A910-9B3B41BE7610}"/>
    <cellStyle name="Normal 5 5" xfId="417" xr:uid="{00000000-0005-0000-0000-000096020000}"/>
    <cellStyle name="Normal 5 5 2" xfId="599" xr:uid="{00000000-0005-0000-0000-000097020000}"/>
    <cellStyle name="Normal 5 5 2 2" xfId="830" xr:uid="{00000000-0005-0000-0000-000098020000}"/>
    <cellStyle name="Normal 5 5 3" xfId="752" xr:uid="{00000000-0005-0000-0000-000099020000}"/>
    <cellStyle name="Normal 5 5 4" xfId="1010" xr:uid="{1C67962E-ED92-482C-B577-BE6779D28E29}"/>
    <cellStyle name="Normal 5 6" xfId="524" xr:uid="{00000000-0005-0000-0000-00009A020000}"/>
    <cellStyle name="Normal 5 6 2" xfId="791" xr:uid="{00000000-0005-0000-0000-00009B020000}"/>
    <cellStyle name="Normal 5 6 3" xfId="931" xr:uid="{72405876-1AF5-4419-AE3B-5DD8E0CCC75C}"/>
    <cellStyle name="Normal 5 7" xfId="716" xr:uid="{00000000-0005-0000-0000-00009C020000}"/>
    <cellStyle name="Normal 6" xfId="295" xr:uid="{00000000-0005-0000-0000-00009D020000}"/>
    <cellStyle name="Normal 6 2" xfId="353" xr:uid="{00000000-0005-0000-0000-00009E020000}"/>
    <cellStyle name="Normal 6 2 2" xfId="440" xr:uid="{00000000-0005-0000-0000-00009F020000}"/>
    <cellStyle name="Normal 6 2 2 2" xfId="622" xr:uid="{00000000-0005-0000-0000-0000A0020000}"/>
    <cellStyle name="Normal 6 2 2 2 2" xfId="853" xr:uid="{00000000-0005-0000-0000-0000A1020000}"/>
    <cellStyle name="Normal 6 2 2 3" xfId="775" xr:uid="{00000000-0005-0000-0000-0000A2020000}"/>
    <cellStyle name="Normal 6 2 2 4" xfId="1033" xr:uid="{12C3D374-9D53-4522-9A44-D58D3663BFF3}"/>
    <cellStyle name="Normal 6 2 3" xfId="583" xr:uid="{00000000-0005-0000-0000-0000A3020000}"/>
    <cellStyle name="Normal 6 2 3 2" xfId="815" xr:uid="{00000000-0005-0000-0000-0000A4020000}"/>
    <cellStyle name="Normal 6 2 4" xfId="735" xr:uid="{00000000-0005-0000-0000-0000A5020000}"/>
    <cellStyle name="Normal 6 2 5" xfId="994" xr:uid="{262A8529-5035-4161-A78A-1C70B0C4BCD5}"/>
    <cellStyle name="Normal 6 3" xfId="420" xr:uid="{00000000-0005-0000-0000-0000A6020000}"/>
    <cellStyle name="Normal 6 3 2" xfId="602" xr:uid="{00000000-0005-0000-0000-0000A7020000}"/>
    <cellStyle name="Normal 6 3 2 2" xfId="833" xr:uid="{00000000-0005-0000-0000-0000A8020000}"/>
    <cellStyle name="Normal 6 3 3" xfId="755" xr:uid="{00000000-0005-0000-0000-0000A9020000}"/>
    <cellStyle name="Normal 6 3 4" xfId="1013" xr:uid="{B125DA5C-0C94-41E1-85F3-D276B73A4C8B}"/>
    <cellStyle name="Normal 6 4" xfId="527" xr:uid="{00000000-0005-0000-0000-0000AA020000}"/>
    <cellStyle name="Normal 6 4 2" xfId="794" xr:uid="{00000000-0005-0000-0000-0000AB020000}"/>
    <cellStyle name="Normal 6 5" xfId="719" xr:uid="{00000000-0005-0000-0000-0000AC020000}"/>
    <cellStyle name="Normal 6 6" xfId="934" xr:uid="{0944251A-36C6-44BF-84F5-C3B8186450C2}"/>
    <cellStyle name="Normal 7" xfId="296" xr:uid="{00000000-0005-0000-0000-0000AD020000}"/>
    <cellStyle name="Normal 8" xfId="297" xr:uid="{00000000-0005-0000-0000-0000AE020000}"/>
    <cellStyle name="Normal 9" xfId="164" xr:uid="{00000000-0005-0000-0000-0000AF020000}"/>
    <cellStyle name="Normal 9 2" xfId="392" xr:uid="{00000000-0005-0000-0000-0000B0020000}"/>
    <cellStyle name="Normal 9 2 2" xfId="441" xr:uid="{00000000-0005-0000-0000-0000B1020000}"/>
    <cellStyle name="Normal 9 2 2 2" xfId="623" xr:uid="{00000000-0005-0000-0000-0000B2020000}"/>
    <cellStyle name="Normal 9 2 2 2 2" xfId="854" xr:uid="{00000000-0005-0000-0000-0000B3020000}"/>
    <cellStyle name="Normal 9 2 2 3" xfId="776" xr:uid="{00000000-0005-0000-0000-0000B4020000}"/>
    <cellStyle name="Normal 9 2 2 4" xfId="1034" xr:uid="{81978110-7933-4A2D-8DF5-803E2DB95CCD}"/>
    <cellStyle name="Normal 9 2 3" xfId="585" xr:uid="{00000000-0005-0000-0000-0000B5020000}"/>
    <cellStyle name="Normal 9 2 3 2" xfId="816" xr:uid="{00000000-0005-0000-0000-0000B6020000}"/>
    <cellStyle name="Normal 9 2 4" xfId="737" xr:uid="{00000000-0005-0000-0000-0000B7020000}"/>
    <cellStyle name="Normal 9 2 5" xfId="996" xr:uid="{BC17B3D7-E387-41FE-864D-CC5914E36A62}"/>
    <cellStyle name="Normal 9 3" xfId="422" xr:uid="{00000000-0005-0000-0000-0000B8020000}"/>
    <cellStyle name="Normal 9 3 2" xfId="604" xr:uid="{00000000-0005-0000-0000-0000B9020000}"/>
    <cellStyle name="Normal 9 3 2 2" xfId="835" xr:uid="{00000000-0005-0000-0000-0000BA020000}"/>
    <cellStyle name="Normal 9 3 3" xfId="757" xr:uid="{00000000-0005-0000-0000-0000BB020000}"/>
    <cellStyle name="Normal 9 3 4" xfId="1015" xr:uid="{7E0294E0-EC5E-43C5-B582-E55D7D589071}"/>
    <cellStyle name="Normal 9 4" xfId="549" xr:uid="{00000000-0005-0000-0000-0000BC020000}"/>
    <cellStyle name="Normal 9 4 2" xfId="796" xr:uid="{00000000-0005-0000-0000-0000BD020000}"/>
    <cellStyle name="Normal 9 5" xfId="655" xr:uid="{00000000-0005-0000-0000-0000BE020000}"/>
    <cellStyle name="Normal 9 6" xfId="705" xr:uid="{00000000-0005-0000-0000-0000BF020000}"/>
    <cellStyle name="Normal 9 7" xfId="968" xr:uid="{28EC672E-7436-432B-A337-6E4F270DE103}"/>
    <cellStyle name="Normal_Sheet2" xfId="104" xr:uid="{00000000-0005-0000-0000-0000C0020000}"/>
    <cellStyle name="Note" xfId="105" builtinId="10" customBuiltin="1"/>
    <cellStyle name="Note 2" xfId="248" xr:uid="{00000000-0005-0000-0000-0000C2020000}"/>
    <cellStyle name="Note 3" xfId="563" xr:uid="{00000000-0005-0000-0000-0000C3020000}"/>
    <cellStyle name="Note 4" xfId="699" xr:uid="{00000000-0005-0000-0000-0000C4020000}"/>
    <cellStyle name="Output" xfId="106" builtinId="21" customBuiltin="1"/>
    <cellStyle name="Output 2" xfId="249" xr:uid="{00000000-0005-0000-0000-0000C6020000}"/>
    <cellStyle name="Output 2 2" xfId="491" xr:uid="{00000000-0005-0000-0000-0000C7020000}"/>
    <cellStyle name="Output 2 3" xfId="646" xr:uid="{00000000-0005-0000-0000-0000C8020000}"/>
    <cellStyle name="Output 3" xfId="362" xr:uid="{00000000-0005-0000-0000-0000C9020000}"/>
    <cellStyle name="Output 3 2" xfId="648" xr:uid="{00000000-0005-0000-0000-0000CA020000}"/>
    <cellStyle name="Output 3 2 2" xfId="939" xr:uid="{8AD3BD00-58A2-40B0-A510-E5A13C7156C6}"/>
    <cellStyle name="Output 4" xfId="700" xr:uid="{00000000-0005-0000-0000-0000CB020000}"/>
    <cellStyle name="Output Company Name" xfId="107" xr:uid="{00000000-0005-0000-0000-0000CC020000}"/>
    <cellStyle name="Output Forecast Currency" xfId="108" xr:uid="{00000000-0005-0000-0000-0000CD020000}"/>
    <cellStyle name="Output Forecast Currency 2" xfId="250" xr:uid="{00000000-0005-0000-0000-0000CE020000}"/>
    <cellStyle name="Output Forecast Date" xfId="109" xr:uid="{00000000-0005-0000-0000-0000CF020000}"/>
    <cellStyle name="Output Forecast Date 2" xfId="251" xr:uid="{00000000-0005-0000-0000-0000D0020000}"/>
    <cellStyle name="Output Forecast Multiple" xfId="110" xr:uid="{00000000-0005-0000-0000-0000D1020000}"/>
    <cellStyle name="Output Forecast Multiple 2" xfId="252" xr:uid="{00000000-0005-0000-0000-0000D2020000}"/>
    <cellStyle name="Output Forecast Number" xfId="111" xr:uid="{00000000-0005-0000-0000-0000D3020000}"/>
    <cellStyle name="Output Forecast Number 2" xfId="253" xr:uid="{00000000-0005-0000-0000-0000D4020000}"/>
    <cellStyle name="Output Forecast Percentage" xfId="112" xr:uid="{00000000-0005-0000-0000-0000D5020000}"/>
    <cellStyle name="Output Forecast Percentage 2" xfId="254" xr:uid="{00000000-0005-0000-0000-0000D6020000}"/>
    <cellStyle name="Output Forecast Period Title" xfId="113" xr:uid="{00000000-0005-0000-0000-0000D7020000}"/>
    <cellStyle name="Output Forecast Period Title 2" xfId="255" xr:uid="{00000000-0005-0000-0000-0000D8020000}"/>
    <cellStyle name="Output Forecast Year" xfId="114" xr:uid="{00000000-0005-0000-0000-0000D9020000}"/>
    <cellStyle name="Output Forecast Year 2" xfId="256" xr:uid="{00000000-0005-0000-0000-0000DA020000}"/>
    <cellStyle name="Output Heading 1" xfId="115" xr:uid="{00000000-0005-0000-0000-0000DB020000}"/>
    <cellStyle name="Output Heading 1 2" xfId="257" xr:uid="{00000000-0005-0000-0000-0000DC020000}"/>
    <cellStyle name="Output Heading 2" xfId="116" xr:uid="{00000000-0005-0000-0000-0000DD020000}"/>
    <cellStyle name="Output Heading 3" xfId="117" xr:uid="{00000000-0005-0000-0000-0000DE020000}"/>
    <cellStyle name="Output Heading 3 2" xfId="258" xr:uid="{00000000-0005-0000-0000-0000DF020000}"/>
    <cellStyle name="Output Heading 4" xfId="118" xr:uid="{00000000-0005-0000-0000-0000E0020000}"/>
    <cellStyle name="Output Heading 4 2" xfId="259" xr:uid="{00000000-0005-0000-0000-0000E1020000}"/>
    <cellStyle name="Output Middle Currency" xfId="119" xr:uid="{00000000-0005-0000-0000-0000E2020000}"/>
    <cellStyle name="Output Middle Currency 2" xfId="260" xr:uid="{00000000-0005-0000-0000-0000E3020000}"/>
    <cellStyle name="Output Middle Currency 2 2" xfId="877" xr:uid="{9A642598-1CBB-4265-891F-8D01021E99B0}"/>
    <cellStyle name="Output Middle Currency 3" xfId="867" xr:uid="{0D36214B-8BD5-48E0-9577-0F1A61C8DB14}"/>
    <cellStyle name="Output Middle Date" xfId="120" xr:uid="{00000000-0005-0000-0000-0000E4020000}"/>
    <cellStyle name="Output Middle Date 2" xfId="261" xr:uid="{00000000-0005-0000-0000-0000E5020000}"/>
    <cellStyle name="Output Middle Multiple" xfId="121" xr:uid="{00000000-0005-0000-0000-0000E6020000}"/>
    <cellStyle name="Output Middle Multiple 2" xfId="262" xr:uid="{00000000-0005-0000-0000-0000E7020000}"/>
    <cellStyle name="Output Middle Number" xfId="122" xr:uid="{00000000-0005-0000-0000-0000E8020000}"/>
    <cellStyle name="Output Middle Number 2" xfId="263" xr:uid="{00000000-0005-0000-0000-0000E9020000}"/>
    <cellStyle name="Output Middle Number 2 2" xfId="878" xr:uid="{10691B8A-2C48-4BBB-A4AB-742AEE954873}"/>
    <cellStyle name="Output Middle Number 3" xfId="868" xr:uid="{6EA8A560-5763-45E0-9924-A14DF7AAED7B}"/>
    <cellStyle name="Output Middle Percentage" xfId="123" xr:uid="{00000000-0005-0000-0000-0000EA020000}"/>
    <cellStyle name="Output Middle Percentage 2" xfId="264" xr:uid="{00000000-0005-0000-0000-0000EB020000}"/>
    <cellStyle name="Output Middle Title / Name" xfId="124" xr:uid="{00000000-0005-0000-0000-0000EC020000}"/>
    <cellStyle name="Output Middle Title / Name 2" xfId="265" xr:uid="{00000000-0005-0000-0000-0000ED020000}"/>
    <cellStyle name="Output Middle Year" xfId="125" xr:uid="{00000000-0005-0000-0000-0000EE020000}"/>
    <cellStyle name="Output Middle Year 2" xfId="266" xr:uid="{00000000-0005-0000-0000-0000EF020000}"/>
    <cellStyle name="Output Sheet Title" xfId="126" xr:uid="{00000000-0005-0000-0000-0000F0020000}"/>
    <cellStyle name="Percent" xfId="127" builtinId="5"/>
    <cellStyle name="Percent 10" xfId="701" xr:uid="{00000000-0005-0000-0000-0000F2020000}"/>
    <cellStyle name="Percent 11" xfId="880" xr:uid="{721D48EC-1A95-4ED7-BE96-BEA8F5F0E46F}"/>
    <cellStyle name="Percent 2" xfId="128" xr:uid="{00000000-0005-0000-0000-0000F3020000}"/>
    <cellStyle name="Percent 2 2" xfId="298" xr:uid="{00000000-0005-0000-0000-0000F4020000}"/>
    <cellStyle name="Percent 2 2 2" xfId="477" xr:uid="{00000000-0005-0000-0000-0000F5020000}"/>
    <cellStyle name="Percent 2 2 3" xfId="632" xr:uid="{00000000-0005-0000-0000-0000F6020000}"/>
    <cellStyle name="Percent 2 3" xfId="299" xr:uid="{00000000-0005-0000-0000-0000F7020000}"/>
    <cellStyle name="Percent 2 4" xfId="166" xr:uid="{00000000-0005-0000-0000-0000F8020000}"/>
    <cellStyle name="Percent 2 4 2" xfId="360" xr:uid="{00000000-0005-0000-0000-0000F9020000}"/>
    <cellStyle name="Percent 2 4 3" xfId="358" xr:uid="{00000000-0005-0000-0000-0000FA020000}"/>
    <cellStyle name="Percent 2 5" xfId="394" xr:uid="{00000000-0005-0000-0000-0000FB020000}"/>
    <cellStyle name="Percent 2 6" xfId="882" xr:uid="{8121A351-33F1-4800-8303-D6C02582338B}"/>
    <cellStyle name="Percent 3" xfId="173" xr:uid="{00000000-0005-0000-0000-0000FC020000}"/>
    <cellStyle name="Percent 3 2" xfId="300" xr:uid="{00000000-0005-0000-0000-0000FD020000}"/>
    <cellStyle name="Percent 3 3" xfId="301" xr:uid="{00000000-0005-0000-0000-0000FE020000}"/>
    <cellStyle name="Percent 3 4" xfId="310" xr:uid="{00000000-0005-0000-0000-0000FF020000}"/>
    <cellStyle name="Percent 3 4 2" xfId="460" xr:uid="{00000000-0005-0000-0000-000000030000}"/>
    <cellStyle name="Percent 3 5" xfId="885" xr:uid="{55030C59-64A7-4C39-9452-65AAC4E8B014}"/>
    <cellStyle name="Percent 4" xfId="302" xr:uid="{00000000-0005-0000-0000-000001030000}"/>
    <cellStyle name="Percent 5" xfId="303" xr:uid="{00000000-0005-0000-0000-000002030000}"/>
    <cellStyle name="Percent 6" xfId="169" xr:uid="{00000000-0005-0000-0000-000003030000}"/>
    <cellStyle name="Percent 6 2" xfId="397" xr:uid="{00000000-0005-0000-0000-000004030000}"/>
    <cellStyle name="Percent 6 2 2" xfId="443" xr:uid="{00000000-0005-0000-0000-000005030000}"/>
    <cellStyle name="Percent 6 2 2 2" xfId="625" xr:uid="{00000000-0005-0000-0000-000006030000}"/>
    <cellStyle name="Percent 6 2 2 2 2" xfId="856" xr:uid="{00000000-0005-0000-0000-000007030000}"/>
    <cellStyle name="Percent 6 2 2 3" xfId="778" xr:uid="{00000000-0005-0000-0000-000008030000}"/>
    <cellStyle name="Percent 6 2 2 4" xfId="1036" xr:uid="{9428397C-107D-4D27-BBA9-82CE969A8725}"/>
    <cellStyle name="Percent 6 2 3" xfId="587" xr:uid="{00000000-0005-0000-0000-000009030000}"/>
    <cellStyle name="Percent 6 2 3 2" xfId="818" xr:uid="{00000000-0005-0000-0000-00000A030000}"/>
    <cellStyle name="Percent 6 2 4" xfId="739" xr:uid="{00000000-0005-0000-0000-00000B030000}"/>
    <cellStyle name="Percent 6 2 5" xfId="998" xr:uid="{631FC807-D23D-4BBD-BC24-7AD4EE0A58B2}"/>
    <cellStyle name="Percent 6 3" xfId="424" xr:uid="{00000000-0005-0000-0000-00000C030000}"/>
    <cellStyle name="Percent 6 3 2" xfId="606" xr:uid="{00000000-0005-0000-0000-00000D030000}"/>
    <cellStyle name="Percent 6 3 2 2" xfId="837" xr:uid="{00000000-0005-0000-0000-00000E030000}"/>
    <cellStyle name="Percent 6 3 3" xfId="759" xr:uid="{00000000-0005-0000-0000-00000F030000}"/>
    <cellStyle name="Percent 6 3 4" xfId="1017" xr:uid="{76A043E3-27E0-4233-AEFE-5CF35B7B1A65}"/>
    <cellStyle name="Percent 6 4" xfId="551" xr:uid="{00000000-0005-0000-0000-000010030000}"/>
    <cellStyle name="Percent 6 4 2" xfId="798" xr:uid="{00000000-0005-0000-0000-000011030000}"/>
    <cellStyle name="Percent 6 5" xfId="707" xr:uid="{00000000-0005-0000-0000-000012030000}"/>
    <cellStyle name="Percent 6 6" xfId="971" xr:uid="{0123E60A-2649-49E6-9521-4F52BCD61A38}"/>
    <cellStyle name="Percent 7" xfId="307" xr:uid="{00000000-0005-0000-0000-000013030000}"/>
    <cellStyle name="Percent 7 2" xfId="428" xr:uid="{00000000-0005-0000-0000-000014030000}"/>
    <cellStyle name="Percent 7 2 2" xfId="610" xr:uid="{00000000-0005-0000-0000-000015030000}"/>
    <cellStyle name="Percent 7 2 2 2" xfId="841" xr:uid="{00000000-0005-0000-0000-000016030000}"/>
    <cellStyle name="Percent 7 2 3" xfId="763" xr:uid="{00000000-0005-0000-0000-000017030000}"/>
    <cellStyle name="Percent 7 2 4" xfId="1021" xr:uid="{5FE6D084-50D8-48AC-806A-2069BC0901EC}"/>
    <cellStyle name="Percent 7 3" xfId="559" xr:uid="{00000000-0005-0000-0000-000018030000}"/>
    <cellStyle name="Percent 7 3 2" xfId="803" xr:uid="{00000000-0005-0000-0000-000019030000}"/>
    <cellStyle name="Percent 7 4" xfId="723" xr:uid="{00000000-0005-0000-0000-00001A030000}"/>
    <cellStyle name="Percent 7 5" xfId="981" xr:uid="{39A86CDC-91E0-4D9F-8E77-A3B39743C4B1}"/>
    <cellStyle name="Percent 8" xfId="408" xr:uid="{00000000-0005-0000-0000-00001B030000}"/>
    <cellStyle name="Percent 8 2" xfId="590" xr:uid="{00000000-0005-0000-0000-00001C030000}"/>
    <cellStyle name="Percent 8 2 2" xfId="821" xr:uid="{00000000-0005-0000-0000-00001D030000}"/>
    <cellStyle name="Percent 8 3" xfId="743" xr:uid="{00000000-0005-0000-0000-00001E030000}"/>
    <cellStyle name="Percent 8 4" xfId="1001" xr:uid="{AC702A12-A7CE-47C0-90A8-B3FC53B97A16}"/>
    <cellStyle name="Percent 9" xfId="446" xr:uid="{00000000-0005-0000-0000-00001F030000}"/>
    <cellStyle name="Percent 9 2" xfId="781" xr:uid="{00000000-0005-0000-0000-000020030000}"/>
    <cellStyle name="Period Title" xfId="129" xr:uid="{00000000-0005-0000-0000-000021030000}"/>
    <cellStyle name="Presentation Currency" xfId="130" xr:uid="{00000000-0005-0000-0000-000022030000}"/>
    <cellStyle name="Presentation Date" xfId="131" xr:uid="{00000000-0005-0000-0000-000023030000}"/>
    <cellStyle name="Presentation Heading 1" xfId="132" xr:uid="{00000000-0005-0000-0000-000024030000}"/>
    <cellStyle name="Presentation Heading 2" xfId="133" xr:uid="{00000000-0005-0000-0000-000025030000}"/>
    <cellStyle name="Presentation Heading 3" xfId="134" xr:uid="{00000000-0005-0000-0000-000026030000}"/>
    <cellStyle name="Presentation Heading 4" xfId="135" xr:uid="{00000000-0005-0000-0000-000027030000}"/>
    <cellStyle name="Presentation Hyperlink Arrow" xfId="136" xr:uid="{00000000-0005-0000-0000-000028030000}"/>
    <cellStyle name="Presentation Hyperlink Check" xfId="137" xr:uid="{00000000-0005-0000-0000-000029030000}"/>
    <cellStyle name="Presentation Hyperlink Text" xfId="138" xr:uid="{00000000-0005-0000-0000-00002A030000}"/>
    <cellStyle name="Presentation Model Name" xfId="139" xr:uid="{00000000-0005-0000-0000-00002B030000}"/>
    <cellStyle name="Presentation Multiple" xfId="140" xr:uid="{00000000-0005-0000-0000-00002C030000}"/>
    <cellStyle name="Presentation Normal" xfId="141" xr:uid="{00000000-0005-0000-0000-00002D030000}"/>
    <cellStyle name="Presentation Number" xfId="142" xr:uid="{00000000-0005-0000-0000-00002E030000}"/>
    <cellStyle name="Presentation Percentage" xfId="143" xr:uid="{00000000-0005-0000-0000-00002F030000}"/>
    <cellStyle name="Presentation Period Title" xfId="144" xr:uid="{00000000-0005-0000-0000-000030030000}"/>
    <cellStyle name="Presentation Section Number" xfId="145" xr:uid="{00000000-0005-0000-0000-000031030000}"/>
    <cellStyle name="Presentation Sheet Title" xfId="146" xr:uid="{00000000-0005-0000-0000-000032030000}"/>
    <cellStyle name="Presentation Year" xfId="147" xr:uid="{00000000-0005-0000-0000-000033030000}"/>
    <cellStyle name="Right Currency" xfId="148" xr:uid="{00000000-0005-0000-0000-000034030000}"/>
    <cellStyle name="Right Currency 2" xfId="337" xr:uid="{00000000-0005-0000-0000-000035030000}"/>
    <cellStyle name="Right Currency 3" xfId="912" xr:uid="{A5FA63B7-424A-4816-9018-67A601561014}"/>
    <cellStyle name="Right Date" xfId="149" xr:uid="{00000000-0005-0000-0000-000036030000}"/>
    <cellStyle name="Right Date 2" xfId="338" xr:uid="{00000000-0005-0000-0000-000037030000}"/>
    <cellStyle name="Right Date 3" xfId="913" xr:uid="{DBB5379B-5339-415E-A132-23B2A6A8933A}"/>
    <cellStyle name="Right Multiple" xfId="150" xr:uid="{00000000-0005-0000-0000-000038030000}"/>
    <cellStyle name="Right Multiple 2" xfId="339" xr:uid="{00000000-0005-0000-0000-000039030000}"/>
    <cellStyle name="Right Multiple 3" xfId="914" xr:uid="{F50F119E-BACF-4E72-9F07-E608CC550154}"/>
    <cellStyle name="Right Number" xfId="151" xr:uid="{00000000-0005-0000-0000-00003A030000}"/>
    <cellStyle name="Right Number 2" xfId="340" xr:uid="{00000000-0005-0000-0000-00003B030000}"/>
    <cellStyle name="Right Number 2 2" xfId="568" xr:uid="{00000000-0005-0000-0000-00003C030000}"/>
    <cellStyle name="Right Number 3" xfId="915" xr:uid="{22B87ADA-4D7B-4FE0-A3C9-34DD41363843}"/>
    <cellStyle name="Right Percentage" xfId="152" xr:uid="{00000000-0005-0000-0000-00003D030000}"/>
    <cellStyle name="Right Percentage 2" xfId="341" xr:uid="{00000000-0005-0000-0000-00003E030000}"/>
    <cellStyle name="Right Percentage 3" xfId="916" xr:uid="{95B8F012-9B26-4AC9-A241-04BBCA1FA31C}"/>
    <cellStyle name="Right Year" xfId="153" xr:uid="{00000000-0005-0000-0000-00003F030000}"/>
    <cellStyle name="Right Year 2" xfId="342" xr:uid="{00000000-0005-0000-0000-000040030000}"/>
    <cellStyle name="Right Year 3" xfId="917" xr:uid="{D03E2DAD-2149-4358-88EF-BBD0D413FD3C}"/>
    <cellStyle name="Section Number" xfId="154" xr:uid="{00000000-0005-0000-0000-000041030000}"/>
    <cellStyle name="Sheet Title" xfId="155" xr:uid="{00000000-0005-0000-0000-000042030000}"/>
    <cellStyle name="Style 1" xfId="156" xr:uid="{00000000-0005-0000-0000-000043030000}"/>
    <cellStyle name="Style 1 2" xfId="267" xr:uid="{00000000-0005-0000-0000-000044030000}"/>
    <cellStyle name="Title" xfId="157" builtinId="15" customBuiltin="1"/>
    <cellStyle name="Title 2" xfId="268" xr:uid="{00000000-0005-0000-0000-000046030000}"/>
    <cellStyle name="Title 3" xfId="478" xr:uid="{00000000-0005-0000-0000-000047030000}"/>
    <cellStyle name="Title 4" xfId="702" xr:uid="{00000000-0005-0000-0000-000048030000}"/>
    <cellStyle name="TOC 1" xfId="158" xr:uid="{00000000-0005-0000-0000-000049030000}"/>
    <cellStyle name="TOC 2" xfId="159" xr:uid="{00000000-0005-0000-0000-00004A030000}"/>
    <cellStyle name="TOC 3" xfId="160" xr:uid="{00000000-0005-0000-0000-00004B030000}"/>
    <cellStyle name="TOC 4" xfId="161" xr:uid="{00000000-0005-0000-0000-00004C030000}"/>
    <cellStyle name="Total" xfId="162" builtinId="25" customBuiltin="1"/>
    <cellStyle name="Total 2" xfId="269" xr:uid="{00000000-0005-0000-0000-00004E030000}"/>
    <cellStyle name="Total 2 2" xfId="492" xr:uid="{00000000-0005-0000-0000-00004F030000}"/>
    <cellStyle name="Total 2 3" xfId="507" xr:uid="{00000000-0005-0000-0000-000050030000}"/>
    <cellStyle name="Total 3" xfId="361" xr:uid="{00000000-0005-0000-0000-000051030000}"/>
    <cellStyle name="Total 3 2" xfId="451" xr:uid="{00000000-0005-0000-0000-000052030000}"/>
    <cellStyle name="Total 3 2 2" xfId="938" xr:uid="{D34EE4A5-3A79-4062-8807-307915F078A9}"/>
    <cellStyle name="Total 4" xfId="703" xr:uid="{00000000-0005-0000-0000-000053030000}"/>
    <cellStyle name="Warning Text" xfId="163" builtinId="11" customBuiltin="1"/>
    <cellStyle name="Warning Text 2" xfId="270" xr:uid="{00000000-0005-0000-0000-000055030000}"/>
    <cellStyle name="Warning Text 2 2" xfId="547" xr:uid="{00000000-0005-0000-0000-000056030000}"/>
    <cellStyle name="Warning Text 2 3" xfId="493" xr:uid="{00000000-0005-0000-0000-000057030000}"/>
    <cellStyle name="Warning Text 3" xfId="378" xr:uid="{00000000-0005-0000-0000-000058030000}"/>
    <cellStyle name="Warning Text 3 2" xfId="479" xr:uid="{00000000-0005-0000-0000-000059030000}"/>
    <cellStyle name="Warning Text 3 2 2" xfId="955" xr:uid="{E4A15260-B9F9-47F7-9AE9-2F58B507D568}"/>
    <cellStyle name="Warning Text 4" xfId="704" xr:uid="{00000000-0005-0000-0000-00005A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payment'!$E$10:$E$25</c:f>
              <c:numCache>
                <c:formatCode>_-* #,##0_-;\-* #,##0_-;_-* "-"??_-;_-@_-</c:formatCode>
                <c:ptCount val="16"/>
                <c:pt idx="0">
                  <c:v>474.78614790286974</c:v>
                </c:pt>
                <c:pt idx="1">
                  <c:v>265.0333632108356</c:v>
                </c:pt>
                <c:pt idx="2">
                  <c:v>236.37996183920089</c:v>
                </c:pt>
                <c:pt idx="3">
                  <c:v>196.79711289049285</c:v>
                </c:pt>
                <c:pt idx="4">
                  <c:v>191.61859881577138</c:v>
                </c:pt>
                <c:pt idx="5">
                  <c:v>177.50550362698038</c:v>
                </c:pt>
                <c:pt idx="6">
                  <c:v>163.6002560357137</c:v>
                </c:pt>
                <c:pt idx="7">
                  <c:v>156.37979364055496</c:v>
                </c:pt>
                <c:pt idx="8">
                  <c:v>149.07795335334674</c:v>
                </c:pt>
                <c:pt idx="9">
                  <c:v>139.95496622466848</c:v>
                </c:pt>
                <c:pt idx="10">
                  <c:v>149.51901263405887</c:v>
                </c:pt>
                <c:pt idx="11">
                  <c:v>148.53883155608457</c:v>
                </c:pt>
                <c:pt idx="12">
                  <c:v>144.20394957045633</c:v>
                </c:pt>
                <c:pt idx="13">
                  <c:v>148.43259019396896</c:v>
                </c:pt>
                <c:pt idx="14">
                  <c:v>115.93586784890077</c:v>
                </c:pt>
                <c:pt idx="15">
                  <c:v>80.256602743465507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6-4F34-9974-A3A1705D0243}"/>
            </c:ext>
          </c:extLst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payment'!$F$10:$F$25</c:f>
              <c:numCache>
                <c:formatCode>_-* #,##0_-;\-* #,##0_-;_-* "-"??_-;_-@_-</c:formatCode>
                <c:ptCount val="16"/>
                <c:pt idx="0">
                  <c:v>503.72318622762668</c:v>
                </c:pt>
                <c:pt idx="1">
                  <c:v>287.39677546205269</c:v>
                </c:pt>
                <c:pt idx="2">
                  <c:v>254.25290773289731</c:v>
                </c:pt>
                <c:pt idx="3">
                  <c:v>213.59287949748074</c:v>
                </c:pt>
                <c:pt idx="4">
                  <c:v>210.45421013805461</c:v>
                </c:pt>
                <c:pt idx="5">
                  <c:v>193.15831902141531</c:v>
                </c:pt>
                <c:pt idx="6">
                  <c:v>170.42537735087578</c:v>
                </c:pt>
                <c:pt idx="7">
                  <c:v>169.86637226507614</c:v>
                </c:pt>
                <c:pt idx="8">
                  <c:v>163.34641885618416</c:v>
                </c:pt>
                <c:pt idx="9">
                  <c:v>146.10677982828383</c:v>
                </c:pt>
                <c:pt idx="10">
                  <c:v>155.66544225497614</c:v>
                </c:pt>
                <c:pt idx="11">
                  <c:v>154.47594256519992</c:v>
                </c:pt>
                <c:pt idx="12">
                  <c:v>152.93530406810683</c:v>
                </c:pt>
                <c:pt idx="13">
                  <c:v>149.77865034453555</c:v>
                </c:pt>
                <c:pt idx="14">
                  <c:v>124.71478323525879</c:v>
                </c:pt>
                <c:pt idx="15">
                  <c:v>77.16545990882274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6-4F34-9974-A3A1705D0243}"/>
            </c:ext>
          </c:extLst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payment'!$G$10:$G$25</c:f>
              <c:numCache>
                <c:formatCode>_-* #,##0_-;\-* #,##0_-;_-* "-"??_-;_-@_-</c:formatCode>
                <c:ptCount val="16"/>
                <c:pt idx="0">
                  <c:v>434.25148890092044</c:v>
                </c:pt>
                <c:pt idx="1">
                  <c:v>241.72706604745156</c:v>
                </c:pt>
                <c:pt idx="2">
                  <c:v>209.59496948400221</c:v>
                </c:pt>
                <c:pt idx="3">
                  <c:v>198.0683734478001</c:v>
                </c:pt>
                <c:pt idx="4">
                  <c:v>185.04597923135205</c:v>
                </c:pt>
                <c:pt idx="5">
                  <c:v>179.03176697452554</c:v>
                </c:pt>
                <c:pt idx="6">
                  <c:v>166.06858308368919</c:v>
                </c:pt>
                <c:pt idx="7">
                  <c:v>157.54120285167895</c:v>
                </c:pt>
                <c:pt idx="8">
                  <c:v>149.60037011629947</c:v>
                </c:pt>
                <c:pt idx="9">
                  <c:v>147.77318082258455</c:v>
                </c:pt>
                <c:pt idx="10">
                  <c:v>147.57640782243013</c:v>
                </c:pt>
                <c:pt idx="11">
                  <c:v>149.57003399119765</c:v>
                </c:pt>
                <c:pt idx="12">
                  <c:v>135.97227188952769</c:v>
                </c:pt>
                <c:pt idx="13">
                  <c:v>147.2194060483173</c:v>
                </c:pt>
                <c:pt idx="14">
                  <c:v>120.19202275825283</c:v>
                </c:pt>
                <c:pt idx="15">
                  <c:v>83.727344365642239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F34-9974-A3A1705D0243}"/>
            </c:ext>
          </c:extLst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payment'!$H$10:$H$25</c:f>
              <c:numCache>
                <c:formatCode>_-* #,##0_-;\-* #,##0_-;_-* "-"??_-;_-@_-</c:formatCode>
                <c:ptCount val="16"/>
                <c:pt idx="0">
                  <c:v>492.26441631504923</c:v>
                </c:pt>
                <c:pt idx="1">
                  <c:v>263.62139602557721</c:v>
                </c:pt>
                <c:pt idx="2">
                  <c:v>235.60454669663227</c:v>
                </c:pt>
                <c:pt idx="3">
                  <c:v>208.3758790511624</c:v>
                </c:pt>
                <c:pt idx="4">
                  <c:v>200.39505450288974</c:v>
                </c:pt>
                <c:pt idx="5">
                  <c:v>184.14198120075713</c:v>
                </c:pt>
                <c:pt idx="6">
                  <c:v>167.8111184272411</c:v>
                </c:pt>
                <c:pt idx="7">
                  <c:v>162.68408176691085</c:v>
                </c:pt>
                <c:pt idx="8">
                  <c:v>156.99394754539341</c:v>
                </c:pt>
                <c:pt idx="9">
                  <c:v>157.42208135235077</c:v>
                </c:pt>
                <c:pt idx="10">
                  <c:v>150.60012718813803</c:v>
                </c:pt>
                <c:pt idx="11">
                  <c:v>150.29151094500801</c:v>
                </c:pt>
                <c:pt idx="12">
                  <c:v>144.06941526371796</c:v>
                </c:pt>
                <c:pt idx="13">
                  <c:v>141.6727843152259</c:v>
                </c:pt>
                <c:pt idx="14">
                  <c:v>118.46547910117593</c:v>
                </c:pt>
                <c:pt idx="15">
                  <c:v>83.629318695511785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F34-9974-A3A1705D0243}"/>
            </c:ext>
          </c:extLst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payment'!$I$10:$I$25</c:f>
              <c:numCache>
                <c:formatCode>_-* #,##0_-;\-* #,##0_-;_-* "-"??_-;_-@_-</c:formatCode>
                <c:ptCount val="16"/>
                <c:pt idx="0">
                  <c:v>518.55575807787898</c:v>
                </c:pt>
                <c:pt idx="1">
                  <c:v>285.15720663866023</c:v>
                </c:pt>
                <c:pt idx="2">
                  <c:v>246.44704501265636</c:v>
                </c:pt>
                <c:pt idx="3">
                  <c:v>223.78969067805568</c:v>
                </c:pt>
                <c:pt idx="4">
                  <c:v>209.7424089797093</c:v>
                </c:pt>
                <c:pt idx="5">
                  <c:v>189.16123853919055</c:v>
                </c:pt>
                <c:pt idx="6">
                  <c:v>176.60843958619202</c:v>
                </c:pt>
                <c:pt idx="7">
                  <c:v>171.11560279459835</c:v>
                </c:pt>
                <c:pt idx="8">
                  <c:v>161.02895711530806</c:v>
                </c:pt>
                <c:pt idx="9">
                  <c:v>159.87534822229568</c:v>
                </c:pt>
                <c:pt idx="10">
                  <c:v>154.76550146549323</c:v>
                </c:pt>
                <c:pt idx="11">
                  <c:v>147.93659382142573</c:v>
                </c:pt>
                <c:pt idx="12">
                  <c:v>147.2103237000488</c:v>
                </c:pt>
                <c:pt idx="13">
                  <c:v>145.28968380857049</c:v>
                </c:pt>
                <c:pt idx="14">
                  <c:v>119.47636197336077</c:v>
                </c:pt>
                <c:pt idx="15">
                  <c:v>89.30928288605368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6-4F34-9974-A3A1705D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96096"/>
        <c:axId val="118197632"/>
      </c:barChart>
      <c:catAx>
        <c:axId val="1181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97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payment'!$E$222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payment'!$E$223:$E$238</c:f>
              <c:numCache>
                <c:formatCode>_-* #,##0_-;\-* #,##0_-;_-* "-"??_-;_-@_-</c:formatCode>
                <c:ptCount val="16"/>
                <c:pt idx="0">
                  <c:v>1331</c:v>
                </c:pt>
                <c:pt idx="1">
                  <c:v>5785</c:v>
                </c:pt>
                <c:pt idx="2">
                  <c:v>2734.77</c:v>
                </c:pt>
                <c:pt idx="3">
                  <c:v>0</c:v>
                </c:pt>
                <c:pt idx="4">
                  <c:v>2812</c:v>
                </c:pt>
                <c:pt idx="5">
                  <c:v>648</c:v>
                </c:pt>
                <c:pt idx="6">
                  <c:v>952.93</c:v>
                </c:pt>
                <c:pt idx="7">
                  <c:v>1232.92</c:v>
                </c:pt>
                <c:pt idx="8">
                  <c:v>1495.7</c:v>
                </c:pt>
                <c:pt idx="9">
                  <c:v>2629.19</c:v>
                </c:pt>
                <c:pt idx="10">
                  <c:v>910.76</c:v>
                </c:pt>
                <c:pt idx="11">
                  <c:v>1844</c:v>
                </c:pt>
                <c:pt idx="12">
                  <c:v>2369</c:v>
                </c:pt>
                <c:pt idx="13">
                  <c:v>1452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F0C-A829-BFE15A854BE6}"/>
            </c:ext>
          </c:extLst>
        </c:ser>
        <c:ser>
          <c:idx val="1"/>
          <c:order val="1"/>
          <c:tx>
            <c:strRef>
              <c:f>'3. Water use and bill payment'!$F$222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payment'!$F$223:$F$238</c:f>
              <c:numCache>
                <c:formatCode>_-* #,##0_-;\-* #,##0_-;_-* "-"??_-;_-@_-</c:formatCode>
                <c:ptCount val="16"/>
                <c:pt idx="0">
                  <c:v>1253.02</c:v>
                </c:pt>
                <c:pt idx="1">
                  <c:v>7425</c:v>
                </c:pt>
                <c:pt idx="2">
                  <c:v>2816.45</c:v>
                </c:pt>
                <c:pt idx="3">
                  <c:v>0</c:v>
                </c:pt>
                <c:pt idx="4">
                  <c:v>1972</c:v>
                </c:pt>
                <c:pt idx="5">
                  <c:v>3379</c:v>
                </c:pt>
                <c:pt idx="6">
                  <c:v>1773</c:v>
                </c:pt>
                <c:pt idx="7">
                  <c:v>3517.99</c:v>
                </c:pt>
                <c:pt idx="8">
                  <c:v>2908</c:v>
                </c:pt>
                <c:pt idx="9">
                  <c:v>2590</c:v>
                </c:pt>
                <c:pt idx="10">
                  <c:v>891.99333333333334</c:v>
                </c:pt>
                <c:pt idx="11">
                  <c:v>1003.51</c:v>
                </c:pt>
                <c:pt idx="12">
                  <c:v>1470</c:v>
                </c:pt>
                <c:pt idx="13">
                  <c:v>1612</c:v>
                </c:pt>
                <c:pt idx="14">
                  <c:v>1957</c:v>
                </c:pt>
                <c:pt idx="15">
                  <c:v>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F0C-A829-BFE15A854BE6}"/>
            </c:ext>
          </c:extLst>
        </c:ser>
        <c:ser>
          <c:idx val="2"/>
          <c:order val="2"/>
          <c:tx>
            <c:strRef>
              <c:f>'3. Water use and bill payment'!$G$222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payment'!$G$223:$G$238</c:f>
              <c:numCache>
                <c:formatCode>_-* #,##0_-;\-* #,##0_-;_-* "-"??_-;_-@_-</c:formatCode>
                <c:ptCount val="16"/>
                <c:pt idx="0">
                  <c:v>2988.35</c:v>
                </c:pt>
                <c:pt idx="1">
                  <c:v>3364</c:v>
                </c:pt>
                <c:pt idx="2">
                  <c:v>4881</c:v>
                </c:pt>
                <c:pt idx="3">
                  <c:v>0</c:v>
                </c:pt>
                <c:pt idx="4">
                  <c:v>1613</c:v>
                </c:pt>
                <c:pt idx="5">
                  <c:v>1493</c:v>
                </c:pt>
                <c:pt idx="6">
                  <c:v>1888</c:v>
                </c:pt>
                <c:pt idx="7">
                  <c:v>2111.7600000000002</c:v>
                </c:pt>
                <c:pt idx="8">
                  <c:v>4141</c:v>
                </c:pt>
                <c:pt idx="9">
                  <c:v>2649.5590000000002</c:v>
                </c:pt>
                <c:pt idx="10">
                  <c:v>1788</c:v>
                </c:pt>
                <c:pt idx="11">
                  <c:v>796.33</c:v>
                </c:pt>
                <c:pt idx="12">
                  <c:v>1123.4000000000001</c:v>
                </c:pt>
                <c:pt idx="13">
                  <c:v>0</c:v>
                </c:pt>
                <c:pt idx="14">
                  <c:v>2065</c:v>
                </c:pt>
                <c:pt idx="15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F0C-A829-BFE15A854BE6}"/>
            </c:ext>
          </c:extLst>
        </c:ser>
        <c:ser>
          <c:idx val="3"/>
          <c:order val="3"/>
          <c:tx>
            <c:strRef>
              <c:f>'3. Water use and bill payment'!$H$222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payment'!$H$223:$H$238</c:f>
              <c:numCache>
                <c:formatCode>_-* #,##0_-;\-* #,##0_-;_-* "-"??_-;_-@_-</c:formatCode>
                <c:ptCount val="16"/>
                <c:pt idx="0">
                  <c:v>1747</c:v>
                </c:pt>
                <c:pt idx="1">
                  <c:v>3030</c:v>
                </c:pt>
                <c:pt idx="2">
                  <c:v>3829</c:v>
                </c:pt>
                <c:pt idx="3">
                  <c:v>0</c:v>
                </c:pt>
                <c:pt idx="4">
                  <c:v>1613</c:v>
                </c:pt>
                <c:pt idx="5">
                  <c:v>2211.56</c:v>
                </c:pt>
                <c:pt idx="6">
                  <c:v>2412</c:v>
                </c:pt>
                <c:pt idx="7">
                  <c:v>0</c:v>
                </c:pt>
                <c:pt idx="8">
                  <c:v>2860</c:v>
                </c:pt>
                <c:pt idx="9">
                  <c:v>2034.1949999999999</c:v>
                </c:pt>
                <c:pt idx="10">
                  <c:v>2371.4499999999998</c:v>
                </c:pt>
                <c:pt idx="11">
                  <c:v>871</c:v>
                </c:pt>
                <c:pt idx="12">
                  <c:v>0</c:v>
                </c:pt>
                <c:pt idx="13">
                  <c:v>1437</c:v>
                </c:pt>
                <c:pt idx="14">
                  <c:v>3390</c:v>
                </c:pt>
                <c:pt idx="15">
                  <c:v>4270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F0C-A829-BFE15A854BE6}"/>
            </c:ext>
          </c:extLst>
        </c:ser>
        <c:ser>
          <c:idx val="4"/>
          <c:order val="4"/>
          <c:tx>
            <c:strRef>
              <c:f>'3. Water use and bill payment'!$I$222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payment'!$I$223:$I$238</c:f>
              <c:numCache>
                <c:formatCode>_-* #,##0_-;\-* #,##0_-;_-* "-"??_-;_-@_-</c:formatCode>
                <c:ptCount val="16"/>
                <c:pt idx="0">
                  <c:v>2899.2963</c:v>
                </c:pt>
                <c:pt idx="1">
                  <c:v>0</c:v>
                </c:pt>
                <c:pt idx="2">
                  <c:v>3012.66</c:v>
                </c:pt>
                <c:pt idx="3">
                  <c:v>0</c:v>
                </c:pt>
                <c:pt idx="4">
                  <c:v>1460</c:v>
                </c:pt>
                <c:pt idx="5">
                  <c:v>0</c:v>
                </c:pt>
                <c:pt idx="6">
                  <c:v>2388</c:v>
                </c:pt>
                <c:pt idx="7">
                  <c:v>0</c:v>
                </c:pt>
                <c:pt idx="8">
                  <c:v>4420.53</c:v>
                </c:pt>
                <c:pt idx="9">
                  <c:v>2740</c:v>
                </c:pt>
                <c:pt idx="10">
                  <c:v>0</c:v>
                </c:pt>
                <c:pt idx="11">
                  <c:v>926.51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0-4F0C-A829-BFE15A85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764160"/>
        <c:axId val="126765696"/>
      </c:barChart>
      <c:catAx>
        <c:axId val="1267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6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payment'!$E$244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Coliban </c:v>
                </c:pt>
                <c:pt idx="4">
                  <c:v>Western </c:v>
                </c:pt>
                <c:pt idx="5">
                  <c:v>Wannon 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GWMWater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payment'!$E$245:$E$260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D5B-B22E-B8CA027D013E}"/>
            </c:ext>
          </c:extLst>
        </c:ser>
        <c:ser>
          <c:idx val="1"/>
          <c:order val="1"/>
          <c:tx>
            <c:strRef>
              <c:f>'3. Water use and bill payment'!$F$244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Coliban </c:v>
                </c:pt>
                <c:pt idx="4">
                  <c:v>Western </c:v>
                </c:pt>
                <c:pt idx="5">
                  <c:v>Wannon 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GWMWater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payment'!$F$245:$F$260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6-4D5B-B22E-B8CA027D013E}"/>
            </c:ext>
          </c:extLst>
        </c:ser>
        <c:ser>
          <c:idx val="2"/>
          <c:order val="2"/>
          <c:tx>
            <c:strRef>
              <c:f>'3. Water use and bill payment'!$G$244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Coliban </c:v>
                </c:pt>
                <c:pt idx="4">
                  <c:v>Western </c:v>
                </c:pt>
                <c:pt idx="5">
                  <c:v>Wannon 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GWMWater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payment'!$G$245:$G$260</c:f>
              <c:numCache>
                <c:formatCode>_(* #,##0.00_);_(* \(#,##0.00\);_(* "-"??_);_(@_)</c:formatCode>
                <c:ptCount val="16"/>
                <c:pt idx="0">
                  <c:v>0.80783508633781431</c:v>
                </c:pt>
                <c:pt idx="1">
                  <c:v>0.95253875679724587</c:v>
                </c:pt>
                <c:pt idx="2">
                  <c:v>1.221708444877099</c:v>
                </c:pt>
                <c:pt idx="3">
                  <c:v>0.68040348818207474</c:v>
                </c:pt>
                <c:pt idx="4">
                  <c:v>0.67153827937345645</c:v>
                </c:pt>
                <c:pt idx="5">
                  <c:v>0.5721673589524936</c:v>
                </c:pt>
                <c:pt idx="6">
                  <c:v>0.85498319180770643</c:v>
                </c:pt>
                <c:pt idx="7">
                  <c:v>7.0112817897890242E-2</c:v>
                </c:pt>
                <c:pt idx="8">
                  <c:v>0.18494544109487701</c:v>
                </c:pt>
                <c:pt idx="9">
                  <c:v>0.10512253345305621</c:v>
                </c:pt>
                <c:pt idx="10">
                  <c:v>1.3133701076963489E-2</c:v>
                </c:pt>
                <c:pt idx="11">
                  <c:v>0.12487327217427857</c:v>
                </c:pt>
                <c:pt idx="12">
                  <c:v>0.41319017915543294</c:v>
                </c:pt>
                <c:pt idx="13">
                  <c:v>8.9104557625085998E-2</c:v>
                </c:pt>
                <c:pt idx="14">
                  <c:v>1.7779885023410182E-2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6-4D5B-B22E-B8CA027D013E}"/>
            </c:ext>
          </c:extLst>
        </c:ser>
        <c:ser>
          <c:idx val="3"/>
          <c:order val="3"/>
          <c:tx>
            <c:strRef>
              <c:f>'3. Water use and bill payment'!$H$244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Coliban </c:v>
                </c:pt>
                <c:pt idx="4">
                  <c:v>Western </c:v>
                </c:pt>
                <c:pt idx="5">
                  <c:v>Wannon 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GWMWater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payment'!$H$245:$H$260</c:f>
              <c:numCache>
                <c:formatCode>_(* #,##0.00_);_(* \(#,##0.00\);_(* "-"??_);_(@_)</c:formatCode>
                <c:ptCount val="16"/>
                <c:pt idx="0">
                  <c:v>0.87646563007531164</c:v>
                </c:pt>
                <c:pt idx="1">
                  <c:v>0.98149077885999259</c:v>
                </c:pt>
                <c:pt idx="2">
                  <c:v>1.2486193151803295</c:v>
                </c:pt>
                <c:pt idx="3">
                  <c:v>0.38773867876216256</c:v>
                </c:pt>
                <c:pt idx="4">
                  <c:v>0.63904483020821534</c:v>
                </c:pt>
                <c:pt idx="5">
                  <c:v>0.39837376190346258</c:v>
                </c:pt>
                <c:pt idx="6">
                  <c:v>1.1333614121070568</c:v>
                </c:pt>
                <c:pt idx="7">
                  <c:v>0.15207098736399838</c:v>
                </c:pt>
                <c:pt idx="8">
                  <c:v>0.55991453935978186</c:v>
                </c:pt>
                <c:pt idx="9">
                  <c:v>0.20000430116776705</c:v>
                </c:pt>
                <c:pt idx="10">
                  <c:v>0.3810138844042622</c:v>
                </c:pt>
                <c:pt idx="11">
                  <c:v>0.11454151113491745</c:v>
                </c:pt>
                <c:pt idx="12">
                  <c:v>0.16890570995136139</c:v>
                </c:pt>
                <c:pt idx="13">
                  <c:v>7.7736252002135617E-2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6-4D5B-B22E-B8CA027D013E}"/>
            </c:ext>
          </c:extLst>
        </c:ser>
        <c:ser>
          <c:idx val="4"/>
          <c:order val="4"/>
          <c:tx>
            <c:strRef>
              <c:f>'3. Water use and bill payment'!$I$244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Coliban </c:v>
                </c:pt>
                <c:pt idx="4">
                  <c:v>Western </c:v>
                </c:pt>
                <c:pt idx="5">
                  <c:v>Wannon 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GWMWater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payment'!$I$245:$I$260</c:f>
              <c:numCache>
                <c:formatCode>_(* #,##0.00_);_(* \(#,##0.00\);_(* "-"??_);_(@_)</c:formatCode>
                <c:ptCount val="16"/>
                <c:pt idx="0">
                  <c:v>1.0637157708590108</c:v>
                </c:pt>
                <c:pt idx="1">
                  <c:v>1.0531148107022203</c:v>
                </c:pt>
                <c:pt idx="2">
                  <c:v>1.0104348647244914</c:v>
                </c:pt>
                <c:pt idx="3">
                  <c:v>0.736796661390128</c:v>
                </c:pt>
                <c:pt idx="4">
                  <c:v>0.71929120488994536</c:v>
                </c:pt>
                <c:pt idx="5">
                  <c:v>0.49883424605541399</c:v>
                </c:pt>
                <c:pt idx="6">
                  <c:v>0.32213703068779082</c:v>
                </c:pt>
                <c:pt idx="7">
                  <c:v>0.26518246712199933</c:v>
                </c:pt>
                <c:pt idx="8">
                  <c:v>0.25679592061337542</c:v>
                </c:pt>
                <c:pt idx="9">
                  <c:v>0.24314438547899442</c:v>
                </c:pt>
                <c:pt idx="10">
                  <c:v>0.18854880271510277</c:v>
                </c:pt>
                <c:pt idx="11">
                  <c:v>0.13508691441097007</c:v>
                </c:pt>
                <c:pt idx="12">
                  <c:v>0.12856224555388901</c:v>
                </c:pt>
                <c:pt idx="13">
                  <c:v>0.1045892362336161</c:v>
                </c:pt>
                <c:pt idx="14">
                  <c:v>5.7165723432230035E-3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6-4D5B-B22E-B8CA027D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250816"/>
        <c:axId val="129252352"/>
      </c:barChart>
      <c:catAx>
        <c:axId val="1292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52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payment'!$E$265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City West </c:v>
                </c:pt>
                <c:pt idx="2">
                  <c:v>North East </c:v>
                </c:pt>
                <c:pt idx="3">
                  <c:v>Western </c:v>
                </c:pt>
                <c:pt idx="4">
                  <c:v>South East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payment'!$E$266:$E$281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667.1882352941177</c:v>
                </c:pt>
                <c:pt idx="2">
                  <c:v>391.9088888888889</c:v>
                </c:pt>
                <c:pt idx="3">
                  <c:v>159.27972017673048</c:v>
                </c:pt>
                <c:pt idx="4">
                  <c:v>421.31645569620252</c:v>
                </c:pt>
                <c:pt idx="5">
                  <c:v>227.74350649350649</c:v>
                </c:pt>
                <c:pt idx="6">
                  <c:v>232.6764705882353</c:v>
                </c:pt>
                <c:pt idx="7">
                  <c:v>492.78217821782181</c:v>
                </c:pt>
                <c:pt idx="8">
                  <c:v>102.27792292000584</c:v>
                </c:pt>
                <c:pt idx="9">
                  <c:v>366.47562499999998</c:v>
                </c:pt>
                <c:pt idx="10">
                  <c:v>340.6521739130435</c:v>
                </c:pt>
                <c:pt idx="11">
                  <c:v>120.68337662337663</c:v>
                </c:pt>
                <c:pt idx="12">
                  <c:v>138.92526239067055</c:v>
                </c:pt>
                <c:pt idx="13">
                  <c:v>32.873843877173513</c:v>
                </c:pt>
                <c:pt idx="14">
                  <c:v>19.318181818181817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8-45B6-A97D-58C95B5CA780}"/>
            </c:ext>
          </c:extLst>
        </c:ser>
        <c:ser>
          <c:idx val="1"/>
          <c:order val="1"/>
          <c:tx>
            <c:strRef>
              <c:f>'3. Water use and bill payment'!$F$265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City West </c:v>
                </c:pt>
                <c:pt idx="2">
                  <c:v>North East </c:v>
                </c:pt>
                <c:pt idx="3">
                  <c:v>Western </c:v>
                </c:pt>
                <c:pt idx="4">
                  <c:v>South East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payment'!$F$266:$F$281</c:f>
              <c:numCache>
                <c:formatCode>_-* #,##0_-;\-* #,##0_-;_-* "-"??_-;_-@_-</c:formatCode>
                <c:ptCount val="16"/>
                <c:pt idx="0">
                  <c:v>576.66666666666663</c:v>
                </c:pt>
                <c:pt idx="1">
                  <c:v>822.25447852760738</c:v>
                </c:pt>
                <c:pt idx="2">
                  <c:v>512.37037037037032</c:v>
                </c:pt>
                <c:pt idx="3">
                  <c:v>414.68436578171094</c:v>
                </c:pt>
                <c:pt idx="4">
                  <c:v>128.27904761904762</c:v>
                </c:pt>
                <c:pt idx="5">
                  <c:v>239.25581395348837</c:v>
                </c:pt>
                <c:pt idx="6">
                  <c:v>72.66968325791855</c:v>
                </c:pt>
                <c:pt idx="7">
                  <c:v>191.54219696969699</c:v>
                </c:pt>
                <c:pt idx="8">
                  <c:v>192.40274021352315</c:v>
                </c:pt>
                <c:pt idx="9">
                  <c:v>337.09057142857142</c:v>
                </c:pt>
                <c:pt idx="10">
                  <c:v>1894.2</c:v>
                </c:pt>
                <c:pt idx="11">
                  <c:v>148.31617647058823</c:v>
                </c:pt>
                <c:pt idx="12">
                  <c:v>536.89223188405799</c:v>
                </c:pt>
                <c:pt idx="13">
                  <c:v>34.802302367941714</c:v>
                </c:pt>
                <c:pt idx="14">
                  <c:v>47.279411764705884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8-45B6-A97D-58C95B5CA780}"/>
            </c:ext>
          </c:extLst>
        </c:ser>
        <c:ser>
          <c:idx val="2"/>
          <c:order val="2"/>
          <c:tx>
            <c:strRef>
              <c:f>'3. Water use and bill payment'!$G$265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City West </c:v>
                </c:pt>
                <c:pt idx="2">
                  <c:v>North East </c:v>
                </c:pt>
                <c:pt idx="3">
                  <c:v>Western </c:v>
                </c:pt>
                <c:pt idx="4">
                  <c:v>South East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payment'!$G$266:$G$281</c:f>
              <c:numCache>
                <c:formatCode>_-* #,##0_-;\-* #,##0_-;_-* "-"??_-;_-@_-</c:formatCode>
                <c:ptCount val="16"/>
                <c:pt idx="0">
                  <c:v>3000</c:v>
                </c:pt>
                <c:pt idx="1">
                  <c:v>687.09900990099015</c:v>
                </c:pt>
                <c:pt idx="2">
                  <c:v>435.6875</c:v>
                </c:pt>
                <c:pt idx="3">
                  <c:v>405.71627204030221</c:v>
                </c:pt>
                <c:pt idx="4">
                  <c:v>274.00327868852457</c:v>
                </c:pt>
                <c:pt idx="5">
                  <c:v>204.4375</c:v>
                </c:pt>
                <c:pt idx="6">
                  <c:v>225.57528957528959</c:v>
                </c:pt>
                <c:pt idx="7">
                  <c:v>296.97161572052403</c:v>
                </c:pt>
                <c:pt idx="8">
                  <c:v>211.59397642323174</c:v>
                </c:pt>
                <c:pt idx="9">
                  <c:v>627.82249999999999</c:v>
                </c:pt>
                <c:pt idx="10">
                  <c:v>1680</c:v>
                </c:pt>
                <c:pt idx="11">
                  <c:v>151.29482071713147</c:v>
                </c:pt>
                <c:pt idx="12">
                  <c:v>307.16136363636366</c:v>
                </c:pt>
                <c:pt idx="13">
                  <c:v>79.140121845082675</c:v>
                </c:pt>
                <c:pt idx="14">
                  <c:v>35.6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8-45B6-A97D-58C95B5CA780}"/>
            </c:ext>
          </c:extLst>
        </c:ser>
        <c:ser>
          <c:idx val="3"/>
          <c:order val="3"/>
          <c:tx>
            <c:strRef>
              <c:f>'3. Water use and bill payment'!$H$265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City West </c:v>
                </c:pt>
                <c:pt idx="2">
                  <c:v>North East </c:v>
                </c:pt>
                <c:pt idx="3">
                  <c:v>Western </c:v>
                </c:pt>
                <c:pt idx="4">
                  <c:v>South East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payment'!$H$266:$H$281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677.28810020876824</c:v>
                </c:pt>
                <c:pt idx="2">
                  <c:v>639.41935483870964</c:v>
                </c:pt>
                <c:pt idx="3">
                  <c:v>486.27341772151897</c:v>
                </c:pt>
                <c:pt idx="4">
                  <c:v>509.24712454212454</c:v>
                </c:pt>
                <c:pt idx="5">
                  <c:v>229.45890410958904</c:v>
                </c:pt>
                <c:pt idx="6">
                  <c:v>436.90435185185186</c:v>
                </c:pt>
                <c:pt idx="7">
                  <c:v>262.22177358490569</c:v>
                </c:pt>
                <c:pt idx="8">
                  <c:v>220.30228754603738</c:v>
                </c:pt>
                <c:pt idx="9">
                  <c:v>141.98969072164948</c:v>
                </c:pt>
                <c:pt idx="10">
                  <c:v>64.830508474576277</c:v>
                </c:pt>
                <c:pt idx="11">
                  <c:v>165.42692307692309</c:v>
                </c:pt>
                <c:pt idx="12">
                  <c:v>274.57974662162161</c:v>
                </c:pt>
                <c:pt idx="13">
                  <c:v>78.240813135261916</c:v>
                </c:pt>
                <c:pt idx="14">
                  <c:v>5.7236842105263159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18-45B6-A97D-58C95B5CA780}"/>
            </c:ext>
          </c:extLst>
        </c:ser>
        <c:ser>
          <c:idx val="4"/>
          <c:order val="4"/>
          <c:tx>
            <c:strRef>
              <c:f>'3. Water use and bill payment'!$I$265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City West </c:v>
                </c:pt>
                <c:pt idx="2">
                  <c:v>North East </c:v>
                </c:pt>
                <c:pt idx="3">
                  <c:v>Western </c:v>
                </c:pt>
                <c:pt idx="4">
                  <c:v>South East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payment'!$I$266:$I$281</c:f>
              <c:numCache>
                <c:formatCode>_-* #,##0_-;\-* #,##0_-;_-* "-"??_-;_-@_-</c:formatCode>
                <c:ptCount val="16"/>
                <c:pt idx="0">
                  <c:v>1000</c:v>
                </c:pt>
                <c:pt idx="1">
                  <c:v>656.34648370497428</c:v>
                </c:pt>
                <c:pt idx="2">
                  <c:v>566.32078260869559</c:v>
                </c:pt>
                <c:pt idx="3">
                  <c:v>508.09656652360513</c:v>
                </c:pt>
                <c:pt idx="4">
                  <c:v>462.87701333333337</c:v>
                </c:pt>
                <c:pt idx="5">
                  <c:v>294.75</c:v>
                </c:pt>
                <c:pt idx="6">
                  <c:v>288.66666666666669</c:v>
                </c:pt>
                <c:pt idx="7">
                  <c:v>285.521484375</c:v>
                </c:pt>
                <c:pt idx="8">
                  <c:v>208.61633010432189</c:v>
                </c:pt>
                <c:pt idx="9">
                  <c:v>165.94709302325583</c:v>
                </c:pt>
                <c:pt idx="10">
                  <c:v>160</c:v>
                </c:pt>
                <c:pt idx="11">
                  <c:v>151.98598130841123</c:v>
                </c:pt>
                <c:pt idx="12">
                  <c:v>108.32643274853801</c:v>
                </c:pt>
                <c:pt idx="13">
                  <c:v>75.476070528967256</c:v>
                </c:pt>
                <c:pt idx="14">
                  <c:v>35.306000000000004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8-45B6-A97D-58C95B5C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12640"/>
        <c:axId val="129314176"/>
      </c:barChart>
      <c:catAx>
        <c:axId val="1293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1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East Gippsland </c:v>
                </c:pt>
                <c:pt idx="1">
                  <c:v>Central Highlands </c:v>
                </c:pt>
                <c:pt idx="2">
                  <c:v>Westernport </c:v>
                </c:pt>
                <c:pt idx="3">
                  <c:v>GWMWater</c:v>
                </c:pt>
                <c:pt idx="4">
                  <c:v>Yarra Valley </c:v>
                </c:pt>
                <c:pt idx="5">
                  <c:v>City West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South East </c:v>
                </c:pt>
                <c:pt idx="9">
                  <c:v>Barwon </c:v>
                </c:pt>
                <c:pt idx="10">
                  <c:v>Coliban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payment'!$E$180:$E$195</c:f>
              <c:numCache>
                <c:formatCode>_(* #,##0.00_);_(* \(#,##0.00\);_(* "-"??_);_(@_)</c:formatCode>
                <c:ptCount val="16"/>
                <c:pt idx="0">
                  <c:v>8.006004503377534E-2</c:v>
                </c:pt>
                <c:pt idx="1">
                  <c:v>2.474185992808366E-2</c:v>
                </c:pt>
                <c:pt idx="2">
                  <c:v>0</c:v>
                </c:pt>
                <c:pt idx="3">
                  <c:v>8.9790115604773846E-2</c:v>
                </c:pt>
                <c:pt idx="4">
                  <c:v>4.565837516298895E-2</c:v>
                </c:pt>
                <c:pt idx="5">
                  <c:v>0.11024594965967556</c:v>
                </c:pt>
                <c:pt idx="6">
                  <c:v>9.9591674136042217E-3</c:v>
                </c:pt>
                <c:pt idx="7">
                  <c:v>2.0299988722228487E-2</c:v>
                </c:pt>
                <c:pt idx="8">
                  <c:v>2.6075859276256854E-3</c:v>
                </c:pt>
                <c:pt idx="9">
                  <c:v>0</c:v>
                </c:pt>
                <c:pt idx="10">
                  <c:v>4.5900335072446034E-3</c:v>
                </c:pt>
                <c:pt idx="11">
                  <c:v>1.1488782024979894E-2</c:v>
                </c:pt>
                <c:pt idx="12">
                  <c:v>3.1043046357615896E-2</c:v>
                </c:pt>
                <c:pt idx="13">
                  <c:v>1.8219361107737156E-2</c:v>
                </c:pt>
                <c:pt idx="14">
                  <c:v>0.20640410576815799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A-4634-87FF-2537F3D23838}"/>
            </c:ext>
          </c:extLst>
        </c:ser>
        <c:ser>
          <c:idx val="1"/>
          <c:order val="1"/>
          <c:tx>
            <c:strRef>
              <c:f>'3. Water use and bill payment'!$F$179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East Gippsland </c:v>
                </c:pt>
                <c:pt idx="1">
                  <c:v>Central Highlands </c:v>
                </c:pt>
                <c:pt idx="2">
                  <c:v>Westernport </c:v>
                </c:pt>
                <c:pt idx="3">
                  <c:v>GWMWater</c:v>
                </c:pt>
                <c:pt idx="4">
                  <c:v>Yarra Valley </c:v>
                </c:pt>
                <c:pt idx="5">
                  <c:v>City West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South East </c:v>
                </c:pt>
                <c:pt idx="9">
                  <c:v>Barwon </c:v>
                </c:pt>
                <c:pt idx="10">
                  <c:v>Coliban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payment'!$F$180:$F$195</c:f>
              <c:numCache>
                <c:formatCode>_(* #,##0.00_);_(* \(#,##0.00\);_(* "-"??_);_(@_)</c:formatCode>
                <c:ptCount val="16"/>
                <c:pt idx="0">
                  <c:v>2.4671864206059407E-2</c:v>
                </c:pt>
                <c:pt idx="1">
                  <c:v>8.7960776009512798E-2</c:v>
                </c:pt>
                <c:pt idx="2">
                  <c:v>6.7042102440332532E-3</c:v>
                </c:pt>
                <c:pt idx="3">
                  <c:v>3.7159525844450224E-2</c:v>
                </c:pt>
                <c:pt idx="4">
                  <c:v>1.9790834738108304E-2</c:v>
                </c:pt>
                <c:pt idx="5">
                  <c:v>6.6212418678061352E-2</c:v>
                </c:pt>
                <c:pt idx="6">
                  <c:v>2.7526543452615022E-2</c:v>
                </c:pt>
                <c:pt idx="7">
                  <c:v>2.2196080172241584E-3</c:v>
                </c:pt>
                <c:pt idx="8">
                  <c:v>1.3448673138965141E-3</c:v>
                </c:pt>
                <c:pt idx="9">
                  <c:v>0</c:v>
                </c:pt>
                <c:pt idx="10">
                  <c:v>4.0648570525269864E-2</c:v>
                </c:pt>
                <c:pt idx="11">
                  <c:v>4.8430058923238355E-3</c:v>
                </c:pt>
                <c:pt idx="12">
                  <c:v>1.0247301543926765E-2</c:v>
                </c:pt>
                <c:pt idx="13">
                  <c:v>6.0045634682358599E-3</c:v>
                </c:pt>
                <c:pt idx="14">
                  <c:v>8.87385263858462E-2</c:v>
                </c:pt>
                <c:pt idx="15">
                  <c:v>5.607935228348112E-2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A-4634-87FF-2537F3D23838}"/>
            </c:ext>
          </c:extLst>
        </c:ser>
        <c:ser>
          <c:idx val="2"/>
          <c:order val="2"/>
          <c:tx>
            <c:strRef>
              <c:f>'3. Water use and bill payment'!$G$179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East Gippsland </c:v>
                </c:pt>
                <c:pt idx="1">
                  <c:v>Central Highlands </c:v>
                </c:pt>
                <c:pt idx="2">
                  <c:v>Westernport </c:v>
                </c:pt>
                <c:pt idx="3">
                  <c:v>GWMWater</c:v>
                </c:pt>
                <c:pt idx="4">
                  <c:v>Yarra Valley </c:v>
                </c:pt>
                <c:pt idx="5">
                  <c:v>City West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South East </c:v>
                </c:pt>
                <c:pt idx="9">
                  <c:v>Barwon </c:v>
                </c:pt>
                <c:pt idx="10">
                  <c:v>Coliban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payment'!$G$180:$G$195</c:f>
              <c:numCache>
                <c:formatCode>_(* #,##0.00_);_(* \(#,##0.00\);_(* "-"??_);_(@_)</c:formatCode>
                <c:ptCount val="16"/>
                <c:pt idx="0">
                  <c:v>1.946945728887807E-2</c:v>
                </c:pt>
                <c:pt idx="1">
                  <c:v>0.11486367914745625</c:v>
                </c:pt>
                <c:pt idx="2">
                  <c:v>0.13790386130811663</c:v>
                </c:pt>
                <c:pt idx="3">
                  <c:v>3.3290179397077867E-2</c:v>
                </c:pt>
                <c:pt idx="4">
                  <c:v>5.7513840979707201E-3</c:v>
                </c:pt>
                <c:pt idx="5">
                  <c:v>7.6654879948567043E-3</c:v>
                </c:pt>
                <c:pt idx="6">
                  <c:v>1.3602005324213514E-2</c:v>
                </c:pt>
                <c:pt idx="7">
                  <c:v>2.1900527802720046E-3</c:v>
                </c:pt>
                <c:pt idx="8">
                  <c:v>2.7753878604534986E-3</c:v>
                </c:pt>
                <c:pt idx="9">
                  <c:v>0</c:v>
                </c:pt>
                <c:pt idx="10">
                  <c:v>1.6341568493455944E-2</c:v>
                </c:pt>
                <c:pt idx="11">
                  <c:v>1.5934731340429599E-3</c:v>
                </c:pt>
                <c:pt idx="12">
                  <c:v>7.1061180292365994E-2</c:v>
                </c:pt>
                <c:pt idx="13">
                  <c:v>0.1066793101404611</c:v>
                </c:pt>
                <c:pt idx="14">
                  <c:v>0.12928781668638076</c:v>
                </c:pt>
                <c:pt idx="15">
                  <c:v>0.10149193139145439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A-4634-87FF-2537F3D23838}"/>
            </c:ext>
          </c:extLst>
        </c:ser>
        <c:ser>
          <c:idx val="3"/>
          <c:order val="3"/>
          <c:tx>
            <c:strRef>
              <c:f>'3. Water use and bill payment'!$H$179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East Gippsland </c:v>
                </c:pt>
                <c:pt idx="1">
                  <c:v>Central Highlands </c:v>
                </c:pt>
                <c:pt idx="2">
                  <c:v>Westernport </c:v>
                </c:pt>
                <c:pt idx="3">
                  <c:v>GWMWater</c:v>
                </c:pt>
                <c:pt idx="4">
                  <c:v>Yarra Valley </c:v>
                </c:pt>
                <c:pt idx="5">
                  <c:v>City West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South East </c:v>
                </c:pt>
                <c:pt idx="9">
                  <c:v>Barwon </c:v>
                </c:pt>
                <c:pt idx="10">
                  <c:v>Coliban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payment'!$H$180:$H$195</c:f>
              <c:numCache>
                <c:formatCode>_(* #,##0.00_);_(* \(#,##0.00\);_(* "-"??_);_(@_)</c:formatCode>
                <c:ptCount val="16"/>
                <c:pt idx="0">
                  <c:v>7.683811170340489E-2</c:v>
                </c:pt>
                <c:pt idx="1">
                  <c:v>8.6016796734489601E-2</c:v>
                </c:pt>
                <c:pt idx="2">
                  <c:v>9.6867936712948008E-2</c:v>
                </c:pt>
                <c:pt idx="3">
                  <c:v>4.7887427708402402E-2</c:v>
                </c:pt>
                <c:pt idx="4">
                  <c:v>5.4891722729859087E-3</c:v>
                </c:pt>
                <c:pt idx="5">
                  <c:v>5.4999055451004216E-3</c:v>
                </c:pt>
                <c:pt idx="6">
                  <c:v>7.657847379101735E-3</c:v>
                </c:pt>
                <c:pt idx="7">
                  <c:v>4.3011677670487533E-3</c:v>
                </c:pt>
                <c:pt idx="8">
                  <c:v>2.8474817583199856E-3</c:v>
                </c:pt>
                <c:pt idx="9">
                  <c:v>0</c:v>
                </c:pt>
                <c:pt idx="10">
                  <c:v>7.3158241275879735E-3</c:v>
                </c:pt>
                <c:pt idx="11">
                  <c:v>0</c:v>
                </c:pt>
                <c:pt idx="12">
                  <c:v>9.711338825262876E-2</c:v>
                </c:pt>
                <c:pt idx="13">
                  <c:v>0</c:v>
                </c:pt>
                <c:pt idx="14">
                  <c:v>4.638598597506071E-2</c:v>
                </c:pt>
                <c:pt idx="15">
                  <c:v>4.2063710342819242E-2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A-4634-87FF-2537F3D23838}"/>
            </c:ext>
          </c:extLst>
        </c:ser>
        <c:ser>
          <c:idx val="4"/>
          <c:order val="4"/>
          <c:tx>
            <c:strRef>
              <c:f>'3. Water use and bill payment'!$I$179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East Gippsland </c:v>
                </c:pt>
                <c:pt idx="1">
                  <c:v>Central Highlands </c:v>
                </c:pt>
                <c:pt idx="2">
                  <c:v>Westernport </c:v>
                </c:pt>
                <c:pt idx="3">
                  <c:v>GWMWater</c:v>
                </c:pt>
                <c:pt idx="4">
                  <c:v>Yarra Valley </c:v>
                </c:pt>
                <c:pt idx="5">
                  <c:v>City West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South East </c:v>
                </c:pt>
                <c:pt idx="9">
                  <c:v>Barwon </c:v>
                </c:pt>
                <c:pt idx="10">
                  <c:v>Coliban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payment'!$I$180:$I$195</c:f>
              <c:numCache>
                <c:formatCode>_(* #,##0.00_);_(* \(#,##0.00\);_(* "-"??_);_(@_)</c:formatCode>
                <c:ptCount val="16"/>
                <c:pt idx="0">
                  <c:v>9.9154823173898676E-2</c:v>
                </c:pt>
                <c:pt idx="1">
                  <c:v>7.499464323976858E-2</c:v>
                </c:pt>
                <c:pt idx="2">
                  <c:v>6.9134560995537678E-2</c:v>
                </c:pt>
                <c:pt idx="3">
                  <c:v>4.4022157819435782E-2</c:v>
                </c:pt>
                <c:pt idx="4">
                  <c:v>8.3705101695159094E-3</c:v>
                </c:pt>
                <c:pt idx="5">
                  <c:v>6.2561692780380655E-3</c:v>
                </c:pt>
                <c:pt idx="6">
                  <c:v>5.6515268541717685E-3</c:v>
                </c:pt>
                <c:pt idx="7">
                  <c:v>2.1142990041651691E-3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A-4634-87FF-2537F3D2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62176"/>
        <c:axId val="131809280"/>
      </c:barChart>
      <c:catAx>
        <c:axId val="1293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62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responsiveness'!$E$95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responsiveness'!$E$96:$E$111</c:f>
              <c:numCache>
                <c:formatCode>0.00%</c:formatCode>
                <c:ptCount val="16"/>
                <c:pt idx="0">
                  <c:v>0.34153846153846151</c:v>
                </c:pt>
                <c:pt idx="1">
                  <c:v>0.5327914798206278</c:v>
                </c:pt>
                <c:pt idx="2">
                  <c:v>0.40096523195114747</c:v>
                </c:pt>
                <c:pt idx="3">
                  <c:v>0.25144508670520233</c:v>
                </c:pt>
                <c:pt idx="4">
                  <c:v>0.19349593495934958</c:v>
                </c:pt>
                <c:pt idx="5">
                  <c:v>0.54563894523326573</c:v>
                </c:pt>
                <c:pt idx="6">
                  <c:v>0.64772727272727271</c:v>
                </c:pt>
                <c:pt idx="7">
                  <c:v>0.18948412698412698</c:v>
                </c:pt>
                <c:pt idx="8">
                  <c:v>0.63940520446096649</c:v>
                </c:pt>
                <c:pt idx="9">
                  <c:v>0.50344827586206897</c:v>
                </c:pt>
                <c:pt idx="10">
                  <c:v>0.51851851851851849</c:v>
                </c:pt>
                <c:pt idx="11">
                  <c:v>0.58163265306122447</c:v>
                </c:pt>
                <c:pt idx="12">
                  <c:v>0.59440559440559437</c:v>
                </c:pt>
                <c:pt idx="13">
                  <c:v>0.59607843137254901</c:v>
                </c:pt>
                <c:pt idx="14">
                  <c:v>0.7344632768361582</c:v>
                </c:pt>
                <c:pt idx="15">
                  <c:v>0.37755102040816324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A4B-9A1E-C94231C3FD47}"/>
            </c:ext>
          </c:extLst>
        </c:ser>
        <c:ser>
          <c:idx val="5"/>
          <c:order val="1"/>
          <c:tx>
            <c:strRef>
              <c:f>'4. Customer responsiveness'!$F$95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responsiveness'!$F$96:$F$111</c:f>
              <c:numCache>
                <c:formatCode>0.00%</c:formatCode>
                <c:ptCount val="16"/>
                <c:pt idx="0">
                  <c:v>5.7230769230769231E-2</c:v>
                </c:pt>
                <c:pt idx="1">
                  <c:v>4.76457399103139E-3</c:v>
                </c:pt>
                <c:pt idx="2">
                  <c:v>0.15138382744016546</c:v>
                </c:pt>
                <c:pt idx="3">
                  <c:v>7.2254335260115606E-3</c:v>
                </c:pt>
                <c:pt idx="4">
                  <c:v>8.943089430894309E-2</c:v>
                </c:pt>
                <c:pt idx="5">
                  <c:v>4.0567951318458417E-3</c:v>
                </c:pt>
                <c:pt idx="6">
                  <c:v>0</c:v>
                </c:pt>
                <c:pt idx="7">
                  <c:v>1.5873015873015872E-2</c:v>
                </c:pt>
                <c:pt idx="8">
                  <c:v>3.3457249070631967E-2</c:v>
                </c:pt>
                <c:pt idx="9">
                  <c:v>4.1379310344827586E-2</c:v>
                </c:pt>
                <c:pt idx="10">
                  <c:v>9.2592592592592587E-3</c:v>
                </c:pt>
                <c:pt idx="11">
                  <c:v>2.5510204081632654E-2</c:v>
                </c:pt>
                <c:pt idx="12">
                  <c:v>0</c:v>
                </c:pt>
                <c:pt idx="13">
                  <c:v>2.3529411764705882E-2</c:v>
                </c:pt>
                <c:pt idx="14">
                  <c:v>1.1299435028248588E-2</c:v>
                </c:pt>
                <c:pt idx="15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A4B-9A1E-C94231C3FD47}"/>
            </c:ext>
          </c:extLst>
        </c:ser>
        <c:ser>
          <c:idx val="6"/>
          <c:order val="2"/>
          <c:tx>
            <c:strRef>
              <c:f>'4. Customer responsiveness'!$G$95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responsiveness'!$G$96:$G$111</c:f>
              <c:numCache>
                <c:formatCode>0.00%</c:formatCode>
                <c:ptCount val="16"/>
                <c:pt idx="0">
                  <c:v>2.0923076923076923E-2</c:v>
                </c:pt>
                <c:pt idx="1">
                  <c:v>3.3632286995515697E-3</c:v>
                </c:pt>
                <c:pt idx="2">
                  <c:v>5.2792278144390824E-2</c:v>
                </c:pt>
                <c:pt idx="3">
                  <c:v>5.6358381502890173E-2</c:v>
                </c:pt>
                <c:pt idx="4">
                  <c:v>8.130081300813009E-3</c:v>
                </c:pt>
                <c:pt idx="5">
                  <c:v>0</c:v>
                </c:pt>
                <c:pt idx="6">
                  <c:v>1.1363636363636364E-2</c:v>
                </c:pt>
                <c:pt idx="7">
                  <c:v>8.9285714285714281E-3</c:v>
                </c:pt>
                <c:pt idx="8">
                  <c:v>1.4869888475836431E-2</c:v>
                </c:pt>
                <c:pt idx="9">
                  <c:v>0</c:v>
                </c:pt>
                <c:pt idx="10">
                  <c:v>9.2592592592592587E-3</c:v>
                </c:pt>
                <c:pt idx="11">
                  <c:v>2.5510204081632654E-2</c:v>
                </c:pt>
                <c:pt idx="12">
                  <c:v>6.993006993006993E-3</c:v>
                </c:pt>
                <c:pt idx="13">
                  <c:v>4.7058823529411764E-2</c:v>
                </c:pt>
                <c:pt idx="14">
                  <c:v>1.6949152542372881E-2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A4B-9A1E-C94231C3FD47}"/>
            </c:ext>
          </c:extLst>
        </c:ser>
        <c:ser>
          <c:idx val="7"/>
          <c:order val="3"/>
          <c:tx>
            <c:strRef>
              <c:f>'4. Customer responsiveness'!$H$95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responsiveness'!$H$96:$H$111</c:f>
              <c:numCache>
                <c:formatCode>0.00%</c:formatCode>
                <c:ptCount val="16"/>
                <c:pt idx="0">
                  <c:v>0.28184615384615386</c:v>
                </c:pt>
                <c:pt idx="1">
                  <c:v>0.12920403587443946</c:v>
                </c:pt>
                <c:pt idx="2">
                  <c:v>0.25233921008568894</c:v>
                </c:pt>
                <c:pt idx="3">
                  <c:v>7.0809248554913301E-2</c:v>
                </c:pt>
                <c:pt idx="4">
                  <c:v>0</c:v>
                </c:pt>
                <c:pt idx="5">
                  <c:v>1.8255578093306288E-2</c:v>
                </c:pt>
                <c:pt idx="6">
                  <c:v>9.0909090909090912E-2</c:v>
                </c:pt>
                <c:pt idx="7">
                  <c:v>0.37896825396825395</c:v>
                </c:pt>
                <c:pt idx="8">
                  <c:v>0.10408921933085502</c:v>
                </c:pt>
                <c:pt idx="9">
                  <c:v>0.1793103448275862</c:v>
                </c:pt>
                <c:pt idx="10">
                  <c:v>0.1388888888888889</c:v>
                </c:pt>
                <c:pt idx="11">
                  <c:v>0.11734693877551021</c:v>
                </c:pt>
                <c:pt idx="12">
                  <c:v>6.993006993006993E-3</c:v>
                </c:pt>
                <c:pt idx="13">
                  <c:v>8.6274509803921567E-2</c:v>
                </c:pt>
                <c:pt idx="14">
                  <c:v>0.15819209039548024</c:v>
                </c:pt>
                <c:pt idx="15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E-4A4B-9A1E-C94231C3FD47}"/>
            </c:ext>
          </c:extLst>
        </c:ser>
        <c:ser>
          <c:idx val="8"/>
          <c:order val="4"/>
          <c:tx>
            <c:strRef>
              <c:f>'4. Customer responsiveness'!$I$95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responsiveness'!$I$96:$I$111</c:f>
              <c:numCache>
                <c:formatCode>0.00%</c:formatCode>
                <c:ptCount val="16"/>
                <c:pt idx="0">
                  <c:v>0</c:v>
                </c:pt>
                <c:pt idx="1">
                  <c:v>0.1844170403587444</c:v>
                </c:pt>
                <c:pt idx="2">
                  <c:v>9.5341278439869989E-2</c:v>
                </c:pt>
                <c:pt idx="3">
                  <c:v>0.28034682080924855</c:v>
                </c:pt>
                <c:pt idx="4">
                  <c:v>0.64227642276422769</c:v>
                </c:pt>
                <c:pt idx="5">
                  <c:v>1.0141987829614604E-2</c:v>
                </c:pt>
                <c:pt idx="6">
                  <c:v>0</c:v>
                </c:pt>
                <c:pt idx="7">
                  <c:v>0.13690476190476192</c:v>
                </c:pt>
                <c:pt idx="8">
                  <c:v>1.858736059479554E-2</c:v>
                </c:pt>
                <c:pt idx="9">
                  <c:v>2.7586206896551724E-2</c:v>
                </c:pt>
                <c:pt idx="10">
                  <c:v>3.7037037037037035E-2</c:v>
                </c:pt>
                <c:pt idx="11">
                  <c:v>2.5510204081632654E-2</c:v>
                </c:pt>
                <c:pt idx="12">
                  <c:v>0.18181818181818182</c:v>
                </c:pt>
                <c:pt idx="13">
                  <c:v>1.1764705882352941E-2</c:v>
                </c:pt>
                <c:pt idx="14">
                  <c:v>5.6497175141242938E-3</c:v>
                </c:pt>
                <c:pt idx="15">
                  <c:v>0.19387755102040816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E-4A4B-9A1E-C94231C3FD47}"/>
            </c:ext>
          </c:extLst>
        </c:ser>
        <c:ser>
          <c:idx val="9"/>
          <c:order val="5"/>
          <c:tx>
            <c:strRef>
              <c:f>'4. Customer responsiveness'!$J$95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responsiveness'!$J$96:$J$111</c:f>
              <c:numCache>
                <c:formatCode>0.00%</c:formatCode>
                <c:ptCount val="16"/>
                <c:pt idx="0">
                  <c:v>2.0923076923076923E-2</c:v>
                </c:pt>
                <c:pt idx="1">
                  <c:v>1.2051569506726457E-2</c:v>
                </c:pt>
                <c:pt idx="2">
                  <c:v>1.3789027873534915E-2</c:v>
                </c:pt>
                <c:pt idx="3">
                  <c:v>7.5144508670520235E-2</c:v>
                </c:pt>
                <c:pt idx="4">
                  <c:v>5.8536585365853662E-2</c:v>
                </c:pt>
                <c:pt idx="5">
                  <c:v>0.29614604462474647</c:v>
                </c:pt>
                <c:pt idx="6">
                  <c:v>0.14772727272727273</c:v>
                </c:pt>
                <c:pt idx="7">
                  <c:v>5.1587301587301584E-2</c:v>
                </c:pt>
                <c:pt idx="8">
                  <c:v>3.3457249070631967E-2</c:v>
                </c:pt>
                <c:pt idx="9">
                  <c:v>8.2758620689655171E-2</c:v>
                </c:pt>
                <c:pt idx="10">
                  <c:v>3.7037037037037035E-2</c:v>
                </c:pt>
                <c:pt idx="11">
                  <c:v>8.673469387755102E-2</c:v>
                </c:pt>
                <c:pt idx="12">
                  <c:v>3.4965034965034968E-2</c:v>
                </c:pt>
                <c:pt idx="13">
                  <c:v>1.1764705882352941E-2</c:v>
                </c:pt>
                <c:pt idx="14">
                  <c:v>3.3898305084745763E-2</c:v>
                </c:pt>
                <c:pt idx="15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E-4A4B-9A1E-C94231C3FD47}"/>
            </c:ext>
          </c:extLst>
        </c:ser>
        <c:ser>
          <c:idx val="10"/>
          <c:order val="6"/>
          <c:tx>
            <c:strRef>
              <c:f>'4. Customer responsiveness'!$K$95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responsiveness'!$K$96:$K$111</c:f>
              <c:numCache>
                <c:formatCode>0.00%</c:formatCode>
                <c:ptCount val="16"/>
                <c:pt idx="0">
                  <c:v>0.27753846153846151</c:v>
                </c:pt>
                <c:pt idx="1">
                  <c:v>0.13340807174887892</c:v>
                </c:pt>
                <c:pt idx="2">
                  <c:v>3.3389146065202401E-2</c:v>
                </c:pt>
                <c:pt idx="3">
                  <c:v>0.2586705202312139</c:v>
                </c:pt>
                <c:pt idx="4">
                  <c:v>8.130081300813009E-3</c:v>
                </c:pt>
                <c:pt idx="5">
                  <c:v>0.12576064908722109</c:v>
                </c:pt>
                <c:pt idx="6">
                  <c:v>0.10227272727272728</c:v>
                </c:pt>
                <c:pt idx="7">
                  <c:v>0.21825396825396826</c:v>
                </c:pt>
                <c:pt idx="8">
                  <c:v>0.15613382899628253</c:v>
                </c:pt>
                <c:pt idx="9">
                  <c:v>0.16551724137931034</c:v>
                </c:pt>
                <c:pt idx="10">
                  <c:v>0.25</c:v>
                </c:pt>
                <c:pt idx="11">
                  <c:v>0.13775510204081631</c:v>
                </c:pt>
                <c:pt idx="12">
                  <c:v>0.17482517482517482</c:v>
                </c:pt>
                <c:pt idx="13">
                  <c:v>0.22352941176470589</c:v>
                </c:pt>
                <c:pt idx="14">
                  <c:v>3.954802259887006E-2</c:v>
                </c:pt>
                <c:pt idx="15">
                  <c:v>0.31632653061224492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1E-4A4B-9A1E-C94231C3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337664"/>
        <c:axId val="134339200"/>
      </c:barChart>
      <c:catAx>
        <c:axId val="13433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3920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responsiveness'!$E$74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GWMWater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East Gippsland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Western </c:v>
                </c:pt>
              </c:strCache>
            </c:strRef>
          </c:cat>
          <c:val>
            <c:numRef>
              <c:f>'4. Customer responsiveness'!$E$75:$E$90</c:f>
              <c:numCache>
                <c:formatCode>_(* #,##0.00_);_(* \(#,##0.00\);_(* "-"??_);_(@_)</c:formatCode>
                <c:ptCount val="16"/>
                <c:pt idx="0">
                  <c:v>0.95249487865783455</c:v>
                </c:pt>
                <c:pt idx="1">
                  <c:v>0.49805168034258507</c:v>
                </c:pt>
                <c:pt idx="2">
                  <c:v>0.31725888324873097</c:v>
                </c:pt>
                <c:pt idx="3">
                  <c:v>0.6009064521057188</c:v>
                </c:pt>
                <c:pt idx="4">
                  <c:v>0.63369247195529488</c:v>
                </c:pt>
                <c:pt idx="5">
                  <c:v>0.36440216748302218</c:v>
                </c:pt>
                <c:pt idx="6">
                  <c:v>0.49019607843137253</c:v>
                </c:pt>
                <c:pt idx="7">
                  <c:v>0.34342297039705283</c:v>
                </c:pt>
                <c:pt idx="8">
                  <c:v>0.73461599618381301</c:v>
                </c:pt>
                <c:pt idx="9">
                  <c:v>0.3891257052903408</c:v>
                </c:pt>
                <c:pt idx="10">
                  <c:v>0.41561525901736673</c:v>
                </c:pt>
                <c:pt idx="11">
                  <c:v>0.26061815368326752</c:v>
                </c:pt>
                <c:pt idx="12">
                  <c:v>9.6216925431882802E-2</c:v>
                </c:pt>
                <c:pt idx="13">
                  <c:v>0.34305110278496659</c:v>
                </c:pt>
                <c:pt idx="14">
                  <c:v>0.18517394208001942</c:v>
                </c:pt>
                <c:pt idx="15">
                  <c:v>0.39844725276604476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422E-ADB4-4D4B3D7ED029}"/>
            </c:ext>
          </c:extLst>
        </c:ser>
        <c:ser>
          <c:idx val="1"/>
          <c:order val="1"/>
          <c:tx>
            <c:strRef>
              <c:f>'4. Customer responsiveness'!$F$74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GWMWater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East Gippsland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Western </c:v>
                </c:pt>
              </c:strCache>
            </c:strRef>
          </c:cat>
          <c:val>
            <c:numRef>
              <c:f>'4. Customer responsiveness'!$F$75:$F$90</c:f>
              <c:numCache>
                <c:formatCode>_(* #,##0.00_);_(* \(#,##0.00\);_(* "-"??_);_(@_)</c:formatCode>
                <c:ptCount val="16"/>
                <c:pt idx="0">
                  <c:v>0.93773001619314</c:v>
                </c:pt>
                <c:pt idx="1">
                  <c:v>0.57873712737835614</c:v>
                </c:pt>
                <c:pt idx="2">
                  <c:v>0.49983587478738328</c:v>
                </c:pt>
                <c:pt idx="3">
                  <c:v>0.51944122245196434</c:v>
                </c:pt>
                <c:pt idx="4">
                  <c:v>0.64729338504397227</c:v>
                </c:pt>
                <c:pt idx="5">
                  <c:v>0.60989968445344511</c:v>
                </c:pt>
                <c:pt idx="6">
                  <c:v>0.68244427748559977</c:v>
                </c:pt>
                <c:pt idx="7">
                  <c:v>0.34327869664120497</c:v>
                </c:pt>
                <c:pt idx="8">
                  <c:v>0.73703856008604063</c:v>
                </c:pt>
                <c:pt idx="9">
                  <c:v>0.6639178139632399</c:v>
                </c:pt>
                <c:pt idx="10">
                  <c:v>0.44446499095219855</c:v>
                </c:pt>
                <c:pt idx="11">
                  <c:v>0.17145392932063902</c:v>
                </c:pt>
                <c:pt idx="12">
                  <c:v>0.18137064386578572</c:v>
                </c:pt>
                <c:pt idx="13">
                  <c:v>0.51650269201109889</c:v>
                </c:pt>
                <c:pt idx="14">
                  <c:v>0.29479003729996395</c:v>
                </c:pt>
                <c:pt idx="15">
                  <c:v>0.54689318128927156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F-422E-ADB4-4D4B3D7ED029}"/>
            </c:ext>
          </c:extLst>
        </c:ser>
        <c:ser>
          <c:idx val="2"/>
          <c:order val="2"/>
          <c:tx>
            <c:strRef>
              <c:f>'4. Customer responsiveness'!$G$74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GWMWater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East Gippsland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Western </c:v>
                </c:pt>
              </c:strCache>
            </c:strRef>
          </c:cat>
          <c:val>
            <c:numRef>
              <c:f>'4. Customer responsiveness'!$G$75:$G$90</c:f>
              <c:numCache>
                <c:formatCode>_(* #,##0.00_);_(* \(#,##0.00\);_(* "-"??_);_(@_)</c:formatCode>
                <c:ptCount val="16"/>
                <c:pt idx="0">
                  <c:v>1.086197871226662</c:v>
                </c:pt>
                <c:pt idx="1">
                  <c:v>1.0979912895497559</c:v>
                </c:pt>
                <c:pt idx="2">
                  <c:v>0.68863459876045774</c:v>
                </c:pt>
                <c:pt idx="3">
                  <c:v>0.62350359138068634</c:v>
                </c:pt>
                <c:pt idx="4">
                  <c:v>0.86161563043566192</c:v>
                </c:pt>
                <c:pt idx="5">
                  <c:v>0.6640789412149839</c:v>
                </c:pt>
                <c:pt idx="6">
                  <c:v>0.66789215686274506</c:v>
                </c:pt>
                <c:pt idx="7">
                  <c:v>0.293254737295435</c:v>
                </c:pt>
                <c:pt idx="8">
                  <c:v>0.48222390317700448</c:v>
                </c:pt>
                <c:pt idx="9">
                  <c:v>0.54429526722305743</c:v>
                </c:pt>
                <c:pt idx="10">
                  <c:v>0.43885237187714732</c:v>
                </c:pt>
                <c:pt idx="11">
                  <c:v>0.28643605911721998</c:v>
                </c:pt>
                <c:pt idx="12">
                  <c:v>0.40494458653026427</c:v>
                </c:pt>
                <c:pt idx="13">
                  <c:v>0.35531088578104303</c:v>
                </c:pt>
                <c:pt idx="14">
                  <c:v>0.58990866896241945</c:v>
                </c:pt>
                <c:pt idx="15">
                  <c:v>0.32779509592827072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F-422E-ADB4-4D4B3D7ED029}"/>
            </c:ext>
          </c:extLst>
        </c:ser>
        <c:ser>
          <c:idx val="3"/>
          <c:order val="3"/>
          <c:tx>
            <c:strRef>
              <c:f>'4. Customer responsiveness'!$H$74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GWMWater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East Gippsland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Western </c:v>
                </c:pt>
              </c:strCache>
            </c:strRef>
          </c:cat>
          <c:val>
            <c:numRef>
              <c:f>'4. Customer responsiveness'!$H$75:$H$90</c:f>
              <c:numCache>
                <c:formatCode>_(* #,##0.00_);_(* \(#,##0.00\);_(* "-"??_);_(@_)</c:formatCode>
                <c:ptCount val="16"/>
                <c:pt idx="0">
                  <c:v>0.87264286123688883</c:v>
                </c:pt>
                <c:pt idx="1">
                  <c:v>1.1112911872140425</c:v>
                </c:pt>
                <c:pt idx="2">
                  <c:v>0.84381513692230281</c:v>
                </c:pt>
                <c:pt idx="3">
                  <c:v>0.98173964264677005</c:v>
                </c:pt>
                <c:pt idx="4">
                  <c:v>0.53164624259018056</c:v>
                </c:pt>
                <c:pt idx="5">
                  <c:v>0.91943348038077555</c:v>
                </c:pt>
                <c:pt idx="6">
                  <c:v>0.62919716861274122</c:v>
                </c:pt>
                <c:pt idx="7">
                  <c:v>0.37927438028455418</c:v>
                </c:pt>
                <c:pt idx="8">
                  <c:v>0.50587569911393204</c:v>
                </c:pt>
                <c:pt idx="9">
                  <c:v>0.38696259929767141</c:v>
                </c:pt>
                <c:pt idx="10">
                  <c:v>0.28714367936044122</c:v>
                </c:pt>
                <c:pt idx="11">
                  <c:v>0.34446314635769365</c:v>
                </c:pt>
                <c:pt idx="12">
                  <c:v>0.36616161616161619</c:v>
                </c:pt>
                <c:pt idx="13">
                  <c:v>0.33308353883287878</c:v>
                </c:pt>
                <c:pt idx="14">
                  <c:v>0.23132358610872208</c:v>
                </c:pt>
                <c:pt idx="15">
                  <c:v>0.33240485680429666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F-422E-ADB4-4D4B3D7ED029}"/>
            </c:ext>
          </c:extLst>
        </c:ser>
        <c:ser>
          <c:idx val="4"/>
          <c:order val="4"/>
          <c:tx>
            <c:strRef>
              <c:f>'4. Customer responsiveness'!$I$74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GWMWater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East Gippsland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Western </c:v>
                </c:pt>
              </c:strCache>
            </c:strRef>
          </c:cat>
          <c:val>
            <c:numRef>
              <c:f>'4. Customer responsiveness'!$I$75:$I$90</c:f>
              <c:numCache>
                <c:formatCode>_(* #,##0.00_);_(* \(#,##0.00\);_(* "-"??_);_(@_)</c:formatCode>
                <c:ptCount val="16"/>
                <c:pt idx="0">
                  <c:v>1.4216004287366373</c:v>
                </c:pt>
                <c:pt idx="1">
                  <c:v>1.2355579786159512</c:v>
                </c:pt>
                <c:pt idx="2">
                  <c:v>0.86553888591775274</c:v>
                </c:pt>
                <c:pt idx="3">
                  <c:v>0.69108834332109026</c:v>
                </c:pt>
                <c:pt idx="4">
                  <c:v>0.64462982818588355</c:v>
                </c:pt>
                <c:pt idx="5">
                  <c:v>0.58888734931411946</c:v>
                </c:pt>
                <c:pt idx="6">
                  <c:v>0.57823932027377856</c:v>
                </c:pt>
                <c:pt idx="7">
                  <c:v>0.45860121488191785</c:v>
                </c:pt>
                <c:pt idx="8">
                  <c:v>0.45387673333959366</c:v>
                </c:pt>
                <c:pt idx="9">
                  <c:v>0.45210843879729073</c:v>
                </c:pt>
                <c:pt idx="10">
                  <c:v>0.42796623272210021</c:v>
                </c:pt>
                <c:pt idx="11">
                  <c:v>0.37748204071413438</c:v>
                </c:pt>
                <c:pt idx="12">
                  <c:v>0.36472148541114058</c:v>
                </c:pt>
                <c:pt idx="13">
                  <c:v>0.34345377112240694</c:v>
                </c:pt>
                <c:pt idx="14">
                  <c:v>0.31727379553466506</c:v>
                </c:pt>
                <c:pt idx="15">
                  <c:v>0.26017550822419194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F-422E-ADB4-4D4B3D7ED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1970560"/>
        <c:axId val="131972096"/>
      </c:barChart>
      <c:catAx>
        <c:axId val="1319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7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North East </c:v>
                </c:pt>
                <c:pt idx="4">
                  <c:v>Goulburn Valley </c:v>
                </c:pt>
                <c:pt idx="5">
                  <c:v>Westernport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Western </c:v>
                </c:pt>
                <c:pt idx="11">
                  <c:v>Gippsland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South East </c:v>
                </c:pt>
                <c:pt idx="15">
                  <c:v>City West </c:v>
                </c:pt>
              </c:strCache>
            </c:strRef>
          </c:cat>
          <c:val>
            <c:numRef>
              <c:f>'4. Customer responsiveness'!$E$54:$E$69</c:f>
              <c:numCache>
                <c:formatCode>_-* #,##0_-;\-* #,##0_-;_-* "-"??_-;_-@_-</c:formatCode>
                <c:ptCount val="16"/>
                <c:pt idx="0">
                  <c:v>99.757048134838286</c:v>
                </c:pt>
                <c:pt idx="1">
                  <c:v>98.955303950080463</c:v>
                </c:pt>
                <c:pt idx="2">
                  <c:v>99.651211161242841</c:v>
                </c:pt>
                <c:pt idx="3">
                  <c:v>89.860216829013268</c:v>
                </c:pt>
                <c:pt idx="4">
                  <c:v>98.980887956754202</c:v>
                </c:pt>
                <c:pt idx="5">
                  <c:v>97.731891183218622</c:v>
                </c:pt>
                <c:pt idx="6">
                  <c:v>87.573520704219789</c:v>
                </c:pt>
                <c:pt idx="7">
                  <c:v>93.955123516504258</c:v>
                </c:pt>
                <c:pt idx="8">
                  <c:v>63.510756424697036</c:v>
                </c:pt>
                <c:pt idx="9">
                  <c:v>91.280407374459344</c:v>
                </c:pt>
                <c:pt idx="10">
                  <c:v>94.425774400935126</c:v>
                </c:pt>
                <c:pt idx="11">
                  <c:v>82.683736367946892</c:v>
                </c:pt>
                <c:pt idx="12">
                  <c:v>89.466320405681614</c:v>
                </c:pt>
                <c:pt idx="13">
                  <c:v>91.027407118037701</c:v>
                </c:pt>
                <c:pt idx="14">
                  <c:v>84.446435591600206</c:v>
                </c:pt>
                <c:pt idx="15">
                  <c:v>82.574946699001387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FFE-AE5E-6B94BA27025A}"/>
            </c:ext>
          </c:extLst>
        </c:ser>
        <c:ser>
          <c:idx val="1"/>
          <c:order val="1"/>
          <c:tx>
            <c:strRef>
              <c:f>'4. Customer responsiveness'!$F$53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North East </c:v>
                </c:pt>
                <c:pt idx="4">
                  <c:v>Goulburn Valley </c:v>
                </c:pt>
                <c:pt idx="5">
                  <c:v>Westernport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Western </c:v>
                </c:pt>
                <c:pt idx="11">
                  <c:v>Gippsland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South East </c:v>
                </c:pt>
                <c:pt idx="15">
                  <c:v>City West </c:v>
                </c:pt>
              </c:strCache>
            </c:strRef>
          </c:cat>
          <c:val>
            <c:numRef>
              <c:f>'4. Customer responsiveness'!$F$54:$F$69</c:f>
              <c:numCache>
                <c:formatCode>_-* #,##0_-;\-* #,##0_-;_-* "-"??_-;_-@_-</c:formatCode>
                <c:ptCount val="16"/>
                <c:pt idx="0">
                  <c:v>99.494292008812337</c:v>
                </c:pt>
                <c:pt idx="1">
                  <c:v>99.302601498972706</c:v>
                </c:pt>
                <c:pt idx="2">
                  <c:v>99.452853192185316</c:v>
                </c:pt>
                <c:pt idx="3">
                  <c:v>90.782484942438174</c:v>
                </c:pt>
                <c:pt idx="4">
                  <c:v>97.221508232055342</c:v>
                </c:pt>
                <c:pt idx="5">
                  <c:v>97.581292034306159</c:v>
                </c:pt>
                <c:pt idx="6">
                  <c:v>86.403474450269982</c:v>
                </c:pt>
                <c:pt idx="7">
                  <c:v>93.111547864436034</c:v>
                </c:pt>
                <c:pt idx="8">
                  <c:v>46.85660839410528</c:v>
                </c:pt>
                <c:pt idx="9">
                  <c:v>90.871422196723401</c:v>
                </c:pt>
                <c:pt idx="10">
                  <c:v>88.324785998894257</c:v>
                </c:pt>
                <c:pt idx="11">
                  <c:v>88.803494862875169</c:v>
                </c:pt>
                <c:pt idx="12">
                  <c:v>88.042215252356698</c:v>
                </c:pt>
                <c:pt idx="13">
                  <c:v>88.20457018498368</c:v>
                </c:pt>
                <c:pt idx="14">
                  <c:v>77.152155554182372</c:v>
                </c:pt>
                <c:pt idx="15">
                  <c:v>82.465997789560092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FFE-AE5E-6B94BA27025A}"/>
            </c:ext>
          </c:extLst>
        </c:ser>
        <c:ser>
          <c:idx val="2"/>
          <c:order val="2"/>
          <c:tx>
            <c:strRef>
              <c:f>'4. Customer responsiveness'!$G$53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North East </c:v>
                </c:pt>
                <c:pt idx="4">
                  <c:v>Goulburn Valley </c:v>
                </c:pt>
                <c:pt idx="5">
                  <c:v>Westernport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Western </c:v>
                </c:pt>
                <c:pt idx="11">
                  <c:v>Gippsland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South East </c:v>
                </c:pt>
                <c:pt idx="15">
                  <c:v>City West </c:v>
                </c:pt>
              </c:strCache>
            </c:strRef>
          </c:cat>
          <c:val>
            <c:numRef>
              <c:f>'4. Customer responsiveness'!$G$54:$G$69</c:f>
              <c:numCache>
                <c:formatCode>_-* #,##0_-;\-* #,##0_-;_-* "-"??_-;_-@_-</c:formatCode>
                <c:ptCount val="16"/>
                <c:pt idx="0">
                  <c:v>99.816967598318087</c:v>
                </c:pt>
                <c:pt idx="1">
                  <c:v>98.764427568333176</c:v>
                </c:pt>
                <c:pt idx="2">
                  <c:v>98.314526496214825</c:v>
                </c:pt>
                <c:pt idx="3">
                  <c:v>93.460045509302631</c:v>
                </c:pt>
                <c:pt idx="4">
                  <c:v>97.270908087220533</c:v>
                </c:pt>
                <c:pt idx="5">
                  <c:v>98.819676605035127</c:v>
                </c:pt>
                <c:pt idx="6">
                  <c:v>94.120166159907498</c:v>
                </c:pt>
                <c:pt idx="7">
                  <c:v>92.287996722654654</c:v>
                </c:pt>
                <c:pt idx="8">
                  <c:v>64.309157581527799</c:v>
                </c:pt>
                <c:pt idx="9">
                  <c:v>92.086621429156096</c:v>
                </c:pt>
                <c:pt idx="10">
                  <c:v>84.129872966184976</c:v>
                </c:pt>
                <c:pt idx="11">
                  <c:v>84.34445567913717</c:v>
                </c:pt>
                <c:pt idx="12">
                  <c:v>84.76587567471681</c:v>
                </c:pt>
                <c:pt idx="13">
                  <c:v>89.391857690360837</c:v>
                </c:pt>
                <c:pt idx="14">
                  <c:v>67.363634562858067</c:v>
                </c:pt>
                <c:pt idx="15">
                  <c:v>80.75858761022765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FFE-AE5E-6B94BA27025A}"/>
            </c:ext>
          </c:extLst>
        </c:ser>
        <c:ser>
          <c:idx val="3"/>
          <c:order val="3"/>
          <c:tx>
            <c:strRef>
              <c:f>'4. Customer responsiveness'!$H$53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North East </c:v>
                </c:pt>
                <c:pt idx="4">
                  <c:v>Goulburn Valley </c:v>
                </c:pt>
                <c:pt idx="5">
                  <c:v>Westernport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Western </c:v>
                </c:pt>
                <c:pt idx="11">
                  <c:v>Gippsland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South East </c:v>
                </c:pt>
                <c:pt idx="15">
                  <c:v>City West </c:v>
                </c:pt>
              </c:strCache>
            </c:strRef>
          </c:cat>
          <c:val>
            <c:numRef>
              <c:f>'4. Customer responsiveness'!$H$54:$H$69</c:f>
              <c:numCache>
                <c:formatCode>_-* #,##0_-;\-* #,##0_-;_-* "-"??_-;_-@_-</c:formatCode>
                <c:ptCount val="16"/>
                <c:pt idx="0">
                  <c:v>99.052574738598992</c:v>
                </c:pt>
                <c:pt idx="1">
                  <c:v>98.789426254130376</c:v>
                </c:pt>
                <c:pt idx="2">
                  <c:v>98.770215034654342</c:v>
                </c:pt>
                <c:pt idx="3">
                  <c:v>59.634630357583696</c:v>
                </c:pt>
                <c:pt idx="4">
                  <c:v>98.550043106826564</c:v>
                </c:pt>
                <c:pt idx="5">
                  <c:v>98.274065390126353</c:v>
                </c:pt>
                <c:pt idx="6">
                  <c:v>94.781006958657386</c:v>
                </c:pt>
                <c:pt idx="7">
                  <c:v>91.059636549782439</c:v>
                </c:pt>
                <c:pt idx="8">
                  <c:v>54.417961949214586</c:v>
                </c:pt>
                <c:pt idx="9">
                  <c:v>86.524834274891433</c:v>
                </c:pt>
                <c:pt idx="10">
                  <c:v>74.981529867555636</c:v>
                </c:pt>
                <c:pt idx="11">
                  <c:v>83.525865458426168</c:v>
                </c:pt>
                <c:pt idx="12">
                  <c:v>79.031267007250577</c:v>
                </c:pt>
                <c:pt idx="13">
                  <c:v>79.701071293701432</c:v>
                </c:pt>
                <c:pt idx="14">
                  <c:v>52.635322742552738</c:v>
                </c:pt>
                <c:pt idx="15">
                  <c:v>81.272966686767006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FFE-AE5E-6B94BA27025A}"/>
            </c:ext>
          </c:extLst>
        </c:ser>
        <c:ser>
          <c:idx val="4"/>
          <c:order val="4"/>
          <c:tx>
            <c:strRef>
              <c:f>'4. Customer responsiveness'!$I$53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North East </c:v>
                </c:pt>
                <c:pt idx="4">
                  <c:v>Goulburn Valley </c:v>
                </c:pt>
                <c:pt idx="5">
                  <c:v>Westernport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Western </c:v>
                </c:pt>
                <c:pt idx="11">
                  <c:v>Gippsland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South East </c:v>
                </c:pt>
                <c:pt idx="15">
                  <c:v>City West </c:v>
                </c:pt>
              </c:strCache>
            </c:strRef>
          </c:cat>
          <c:val>
            <c:numRef>
              <c:f>'4. Customer responsiveness'!$I$54:$I$69</c:f>
              <c:numCache>
                <c:formatCode>_-* #,##0_-;\-* #,##0_-;_-* "-"??_-;_-@_-</c:formatCode>
                <c:ptCount val="16"/>
                <c:pt idx="0">
                  <c:v>99.830567598544874</c:v>
                </c:pt>
                <c:pt idx="1">
                  <c:v>98.657872757121041</c:v>
                </c:pt>
                <c:pt idx="2">
                  <c:v>98.504983388704318</c:v>
                </c:pt>
                <c:pt idx="3">
                  <c:v>98.420751166025696</c:v>
                </c:pt>
                <c:pt idx="4">
                  <c:v>96.738492496017443</c:v>
                </c:pt>
                <c:pt idx="5">
                  <c:v>95.790800252047887</c:v>
                </c:pt>
                <c:pt idx="6">
                  <c:v>93.771337832473193</c:v>
                </c:pt>
                <c:pt idx="7">
                  <c:v>90.971309544473925</c:v>
                </c:pt>
                <c:pt idx="8">
                  <c:v>90.179367022272842</c:v>
                </c:pt>
                <c:pt idx="9">
                  <c:v>83.033010672623476</c:v>
                </c:pt>
                <c:pt idx="10">
                  <c:v>75.846536191363782</c:v>
                </c:pt>
                <c:pt idx="11">
                  <c:v>67.828386250223659</c:v>
                </c:pt>
                <c:pt idx="12">
                  <c:v>66.970755866165192</c:v>
                </c:pt>
                <c:pt idx="13">
                  <c:v>58.588584536499802</c:v>
                </c:pt>
                <c:pt idx="14">
                  <c:v>58.229153822075943</c:v>
                </c:pt>
                <c:pt idx="15">
                  <c:v>50.456906716500924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FFE-AE5E-6B94BA27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089728"/>
        <c:axId val="132091264"/>
      </c:barChart>
      <c:catAx>
        <c:axId val="1320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91264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897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Barwon 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responsiveness'!$E$32:$E$47</c:f>
              <c:numCache>
                <c:formatCode>_-* #,##0_-;\-* #,##0_-;_-* "-"??_-;_-@_-</c:formatCode>
                <c:ptCount val="16"/>
                <c:pt idx="0">
                  <c:v>21.79369033401959</c:v>
                </c:pt>
                <c:pt idx="1">
                  <c:v>31.108509759392703</c:v>
                </c:pt>
                <c:pt idx="2">
                  <c:v>66.496747273589378</c:v>
                </c:pt>
                <c:pt idx="3">
                  <c:v>42.7642000945782</c:v>
                </c:pt>
                <c:pt idx="4">
                  <c:v>13.506043130157368</c:v>
                </c:pt>
                <c:pt idx="5">
                  <c:v>19.850594637482427</c:v>
                </c:pt>
                <c:pt idx="6">
                  <c:v>65.056690983455965</c:v>
                </c:pt>
                <c:pt idx="7">
                  <c:v>18.033697399181765</c:v>
                </c:pt>
                <c:pt idx="8">
                  <c:v>26.468822556346556</c:v>
                </c:pt>
                <c:pt idx="9">
                  <c:v>10.827653386791654</c:v>
                </c:pt>
                <c:pt idx="10">
                  <c:v>17.865250858563929</c:v>
                </c:pt>
                <c:pt idx="11">
                  <c:v>10.391147394002312</c:v>
                </c:pt>
                <c:pt idx="12">
                  <c:v>15.314559010359979</c:v>
                </c:pt>
                <c:pt idx="13">
                  <c:v>15.717994100294984</c:v>
                </c:pt>
                <c:pt idx="14">
                  <c:v>6.5999999999999988</c:v>
                </c:pt>
                <c:pt idx="15">
                  <c:v>3.8625163994752167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033-89BF-3C6D166EC82E}"/>
            </c:ext>
          </c:extLst>
        </c:ser>
        <c:ser>
          <c:idx val="1"/>
          <c:order val="1"/>
          <c:tx>
            <c:strRef>
              <c:f>'4. Customer responsiveness'!$F$31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Barwon 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responsiveness'!$F$32:$F$47</c:f>
              <c:numCache>
                <c:formatCode>_-* #,##0_-;\-* #,##0_-;_-* "-"??_-;_-@_-</c:formatCode>
                <c:ptCount val="16"/>
                <c:pt idx="0">
                  <c:v>25.975876904780883</c:v>
                </c:pt>
                <c:pt idx="1">
                  <c:v>34.689861789120272</c:v>
                </c:pt>
                <c:pt idx="2">
                  <c:v>16.578391715880592</c:v>
                </c:pt>
                <c:pt idx="3">
                  <c:v>16.596895835394204</c:v>
                </c:pt>
                <c:pt idx="4">
                  <c:v>13.862911965321604</c:v>
                </c:pt>
                <c:pt idx="5">
                  <c:v>18.572605516289393</c:v>
                </c:pt>
                <c:pt idx="6">
                  <c:v>138.13100177482534</c:v>
                </c:pt>
                <c:pt idx="7">
                  <c:v>21.026875107238862</c:v>
                </c:pt>
                <c:pt idx="8">
                  <c:v>0</c:v>
                </c:pt>
                <c:pt idx="9">
                  <c:v>14.002141389588216</c:v>
                </c:pt>
                <c:pt idx="10">
                  <c:v>18.734732764692076</c:v>
                </c:pt>
                <c:pt idx="11">
                  <c:v>10.728081108288194</c:v>
                </c:pt>
                <c:pt idx="12">
                  <c:v>15.004597358237193</c:v>
                </c:pt>
                <c:pt idx="13">
                  <c:v>9.7734929351514772</c:v>
                </c:pt>
                <c:pt idx="14">
                  <c:v>7.6750751051472061</c:v>
                </c:pt>
                <c:pt idx="15">
                  <c:v>5.0249724939784111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033-89BF-3C6D166EC82E}"/>
            </c:ext>
          </c:extLst>
        </c:ser>
        <c:ser>
          <c:idx val="2"/>
          <c:order val="2"/>
          <c:tx>
            <c:strRef>
              <c:f>'4. Customer responsiveness'!$G$31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Barwon 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responsiveness'!$G$32:$G$47</c:f>
              <c:numCache>
                <c:formatCode>_-* #,##0_-;\-* #,##0_-;_-* "-"??_-;_-@_-</c:formatCode>
                <c:ptCount val="16"/>
                <c:pt idx="0">
                  <c:v>25.711935333111956</c:v>
                </c:pt>
                <c:pt idx="1">
                  <c:v>49.568373056835163</c:v>
                </c:pt>
                <c:pt idx="2">
                  <c:v>22.60099637681159</c:v>
                </c:pt>
                <c:pt idx="3">
                  <c:v>15.361842866440089</c:v>
                </c:pt>
                <c:pt idx="4">
                  <c:v>12.745551281001882</c:v>
                </c:pt>
                <c:pt idx="5">
                  <c:v>21.891040098662813</c:v>
                </c:pt>
                <c:pt idx="6">
                  <c:v>95.11340174509607</c:v>
                </c:pt>
                <c:pt idx="7">
                  <c:v>17.448058093400793</c:v>
                </c:pt>
                <c:pt idx="8">
                  <c:v>8.8419472812586246</c:v>
                </c:pt>
                <c:pt idx="9">
                  <c:v>14.409215562185457</c:v>
                </c:pt>
                <c:pt idx="10">
                  <c:v>13.975821163975848</c:v>
                </c:pt>
                <c:pt idx="11">
                  <c:v>11.677360712822614</c:v>
                </c:pt>
                <c:pt idx="12">
                  <c:v>13.062428055146567</c:v>
                </c:pt>
                <c:pt idx="13">
                  <c:v>9.1037729412567376</c:v>
                </c:pt>
                <c:pt idx="14">
                  <c:v>6.8066188473905527</c:v>
                </c:pt>
                <c:pt idx="15">
                  <c:v>5.7662619625767748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C-4033-89BF-3C6D166EC82E}"/>
            </c:ext>
          </c:extLst>
        </c:ser>
        <c:ser>
          <c:idx val="3"/>
          <c:order val="3"/>
          <c:tx>
            <c:strRef>
              <c:f>'4. Customer responsiveness'!$H$31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Barwon 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responsiveness'!$H$32:$H$47</c:f>
              <c:numCache>
                <c:formatCode>_-* #,##0_-;\-* #,##0_-;_-* "-"??_-;_-@_-</c:formatCode>
                <c:ptCount val="16"/>
                <c:pt idx="0">
                  <c:v>26.372490431829089</c:v>
                </c:pt>
                <c:pt idx="1">
                  <c:v>112.10386174222698</c:v>
                </c:pt>
                <c:pt idx="2">
                  <c:v>26.04959652506038</c:v>
                </c:pt>
                <c:pt idx="3">
                  <c:v>27.112155904040709</c:v>
                </c:pt>
                <c:pt idx="4">
                  <c:v>18.725239199294649</c:v>
                </c:pt>
                <c:pt idx="5">
                  <c:v>25.098309954764371</c:v>
                </c:pt>
                <c:pt idx="6">
                  <c:v>116.13049918502023</c:v>
                </c:pt>
                <c:pt idx="7">
                  <c:v>17.487917830435176</c:v>
                </c:pt>
                <c:pt idx="8">
                  <c:v>7.8769496042009566</c:v>
                </c:pt>
                <c:pt idx="9">
                  <c:v>14.806578552117752</c:v>
                </c:pt>
                <c:pt idx="10">
                  <c:v>14.801596397871473</c:v>
                </c:pt>
                <c:pt idx="11">
                  <c:v>12.4924750447914</c:v>
                </c:pt>
                <c:pt idx="12">
                  <c:v>12.531722972331416</c:v>
                </c:pt>
                <c:pt idx="13">
                  <c:v>9.2973817897616264</c:v>
                </c:pt>
                <c:pt idx="14">
                  <c:v>7.8100878700112899</c:v>
                </c:pt>
                <c:pt idx="15">
                  <c:v>5.300906344410877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033-89BF-3C6D166EC82E}"/>
            </c:ext>
          </c:extLst>
        </c:ser>
        <c:ser>
          <c:idx val="4"/>
          <c:order val="4"/>
          <c:tx>
            <c:strRef>
              <c:f>'4. Customer responsiveness'!$I$31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Barwon 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responsiveness'!$I$32:$I$47</c:f>
              <c:numCache>
                <c:formatCode>_-* #,##0_-;\-* #,##0_-;_-* "-"??_-;_-@_-</c:formatCode>
                <c:ptCount val="16"/>
                <c:pt idx="0">
                  <c:v>187.59850886560324</c:v>
                </c:pt>
                <c:pt idx="1">
                  <c:v>78.629531644336851</c:v>
                </c:pt>
                <c:pt idx="2">
                  <c:v>54.470009344122147</c:v>
                </c:pt>
                <c:pt idx="3">
                  <c:v>43.610521040152669</c:v>
                </c:pt>
                <c:pt idx="4">
                  <c:v>38.585306527674362</c:v>
                </c:pt>
                <c:pt idx="5">
                  <c:v>33.121653462793532</c:v>
                </c:pt>
                <c:pt idx="6">
                  <c:v>27.280466002372389</c:v>
                </c:pt>
                <c:pt idx="7">
                  <c:v>18.021299316557936</c:v>
                </c:pt>
                <c:pt idx="8">
                  <c:v>15.040328666051815</c:v>
                </c:pt>
                <c:pt idx="9">
                  <c:v>14.616047924886956</c:v>
                </c:pt>
                <c:pt idx="10">
                  <c:v>14.58960976578007</c:v>
                </c:pt>
                <c:pt idx="11">
                  <c:v>12.292558335606417</c:v>
                </c:pt>
                <c:pt idx="12">
                  <c:v>10.022850012273954</c:v>
                </c:pt>
                <c:pt idx="13">
                  <c:v>7.8105229993698799</c:v>
                </c:pt>
                <c:pt idx="14">
                  <c:v>7.4327253700104645</c:v>
                </c:pt>
                <c:pt idx="15">
                  <c:v>5.7183425618309345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C-4033-89BF-3C6D166E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147456"/>
        <c:axId val="132153344"/>
      </c:barChart>
      <c:catAx>
        <c:axId val="132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4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Barwon </c:v>
                </c:pt>
                <c:pt idx="5">
                  <c:v>Lower Murray </c:v>
                </c:pt>
                <c:pt idx="6">
                  <c:v>Westernport </c:v>
                </c:pt>
                <c:pt idx="7">
                  <c:v>Gippsland </c:v>
                </c:pt>
                <c:pt idx="8">
                  <c:v>North East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reliability'!$E$10:$E$25</c:f>
              <c:numCache>
                <c:formatCode>_-* #,##0.0_-;\-* #,##0.0_-;_-* "-"??_-;_-@_-</c:formatCode>
                <c:ptCount val="16"/>
                <c:pt idx="0">
                  <c:v>64.316121600641068</c:v>
                </c:pt>
                <c:pt idx="1">
                  <c:v>41.194388611450705</c:v>
                </c:pt>
                <c:pt idx="2">
                  <c:v>46.811474480457427</c:v>
                </c:pt>
                <c:pt idx="3">
                  <c:v>35.352904434728295</c:v>
                </c:pt>
                <c:pt idx="4">
                  <c:v>34.557781951063397</c:v>
                </c:pt>
                <c:pt idx="5">
                  <c:v>31.697453273581814</c:v>
                </c:pt>
                <c:pt idx="6">
                  <c:v>42.225201072386071</c:v>
                </c:pt>
                <c:pt idx="7">
                  <c:v>30.166543070935077</c:v>
                </c:pt>
                <c:pt idx="8">
                  <c:v>18.422567645365572</c:v>
                </c:pt>
                <c:pt idx="9">
                  <c:v>27.698863636363637</c:v>
                </c:pt>
                <c:pt idx="10">
                  <c:v>18.856514568444201</c:v>
                </c:pt>
                <c:pt idx="11">
                  <c:v>12.106148423522354</c:v>
                </c:pt>
                <c:pt idx="12">
                  <c:v>20.530145530145532</c:v>
                </c:pt>
                <c:pt idx="13">
                  <c:v>15.135221253037002</c:v>
                </c:pt>
                <c:pt idx="14">
                  <c:v>9.6396396396396398</c:v>
                </c:pt>
                <c:pt idx="15">
                  <c:v>6.8025041718482608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1-4839-92E7-C43E4E250992}"/>
            </c:ext>
          </c:extLst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Barwon </c:v>
                </c:pt>
                <c:pt idx="5">
                  <c:v>Lower Murray </c:v>
                </c:pt>
                <c:pt idx="6">
                  <c:v>Westernport </c:v>
                </c:pt>
                <c:pt idx="7">
                  <c:v>Gippsland </c:v>
                </c:pt>
                <c:pt idx="8">
                  <c:v>North East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reliability'!$F$10:$F$25</c:f>
              <c:numCache>
                <c:formatCode>_-* #,##0.0_-;\-* #,##0.0_-;_-* "-"??_-;_-@_-</c:formatCode>
                <c:ptCount val="16"/>
                <c:pt idx="0">
                  <c:v>61.838164708259981</c:v>
                </c:pt>
                <c:pt idx="1">
                  <c:v>42.051088934914958</c:v>
                </c:pt>
                <c:pt idx="2">
                  <c:v>47.223119147562159</c:v>
                </c:pt>
                <c:pt idx="3">
                  <c:v>35.454606847804065</c:v>
                </c:pt>
                <c:pt idx="4">
                  <c:v>34.472992900321287</c:v>
                </c:pt>
                <c:pt idx="5">
                  <c:v>32.373709940249867</c:v>
                </c:pt>
                <c:pt idx="6">
                  <c:v>52.383911923998923</c:v>
                </c:pt>
                <c:pt idx="7">
                  <c:v>27.339117995821486</c:v>
                </c:pt>
                <c:pt idx="8">
                  <c:v>12.849675718061818</c:v>
                </c:pt>
                <c:pt idx="9">
                  <c:v>27.234042553191493</c:v>
                </c:pt>
                <c:pt idx="10">
                  <c:v>19.115955523908639</c:v>
                </c:pt>
                <c:pt idx="11">
                  <c:v>12.473347547974413</c:v>
                </c:pt>
                <c:pt idx="12">
                  <c:v>20.754716981132077</c:v>
                </c:pt>
                <c:pt idx="13">
                  <c:v>13.198573127229489</c:v>
                </c:pt>
                <c:pt idx="14">
                  <c:v>13.900311080916794</c:v>
                </c:pt>
                <c:pt idx="15">
                  <c:v>8.6734693877551017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1-4839-92E7-C43E4E250992}"/>
            </c:ext>
          </c:extLst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Barwon </c:v>
                </c:pt>
                <c:pt idx="5">
                  <c:v>Lower Murray </c:v>
                </c:pt>
                <c:pt idx="6">
                  <c:v>Westernport </c:v>
                </c:pt>
                <c:pt idx="7">
                  <c:v>Gippsland </c:v>
                </c:pt>
                <c:pt idx="8">
                  <c:v>North East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reliability'!$G$10:$G$25</c:f>
              <c:numCache>
                <c:formatCode>_-* #,##0.0_-;\-* #,##0.0_-;_-* "-"??_-;_-@_-</c:formatCode>
                <c:ptCount val="16"/>
                <c:pt idx="0">
                  <c:v>73.555868434432327</c:v>
                </c:pt>
                <c:pt idx="1">
                  <c:v>40.509076558800317</c:v>
                </c:pt>
                <c:pt idx="2">
                  <c:v>42.633228840125398</c:v>
                </c:pt>
                <c:pt idx="3">
                  <c:v>35.74802311725572</c:v>
                </c:pt>
                <c:pt idx="4">
                  <c:v>32.112743917128405</c:v>
                </c:pt>
                <c:pt idx="5">
                  <c:v>27.861524066950828</c:v>
                </c:pt>
                <c:pt idx="6">
                  <c:v>42.824201163939826</c:v>
                </c:pt>
                <c:pt idx="7">
                  <c:v>24.866051740154454</c:v>
                </c:pt>
                <c:pt idx="8">
                  <c:v>21.779713752333542</c:v>
                </c:pt>
                <c:pt idx="9">
                  <c:v>24.929178470254953</c:v>
                </c:pt>
                <c:pt idx="10">
                  <c:v>16.194111232279173</c:v>
                </c:pt>
                <c:pt idx="11">
                  <c:v>11.480812161156585</c:v>
                </c:pt>
                <c:pt idx="12">
                  <c:v>18.271849467690021</c:v>
                </c:pt>
                <c:pt idx="13">
                  <c:v>10.350255804801257</c:v>
                </c:pt>
                <c:pt idx="14">
                  <c:v>13.396619793283943</c:v>
                </c:pt>
                <c:pt idx="15">
                  <c:v>8.2233502538071068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81-4839-92E7-C43E4E250992}"/>
            </c:ext>
          </c:extLst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Barwon </c:v>
                </c:pt>
                <c:pt idx="5">
                  <c:v>Lower Murray </c:v>
                </c:pt>
                <c:pt idx="6">
                  <c:v>Westernport </c:v>
                </c:pt>
                <c:pt idx="7">
                  <c:v>Gippsland </c:v>
                </c:pt>
                <c:pt idx="8">
                  <c:v>North East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reliability'!$H$10:$H$25</c:f>
              <c:numCache>
                <c:formatCode>_-* #,##0.0_-;\-* #,##0.0_-;_-* "-"??_-;_-@_-</c:formatCode>
                <c:ptCount val="16"/>
                <c:pt idx="0">
                  <c:v>71.722582897973282</c:v>
                </c:pt>
                <c:pt idx="1">
                  <c:v>44.297277975508706</c:v>
                </c:pt>
                <c:pt idx="2">
                  <c:v>46.533864541832671</c:v>
                </c:pt>
                <c:pt idx="3">
                  <c:v>37.223042836041358</c:v>
                </c:pt>
                <c:pt idx="4">
                  <c:v>31.407686866305117</c:v>
                </c:pt>
                <c:pt idx="5">
                  <c:v>24.531368063678045</c:v>
                </c:pt>
                <c:pt idx="6">
                  <c:v>40.095007735721595</c:v>
                </c:pt>
                <c:pt idx="7">
                  <c:v>24.590408714056938</c:v>
                </c:pt>
                <c:pt idx="8">
                  <c:v>20.702789040422658</c:v>
                </c:pt>
                <c:pt idx="9">
                  <c:v>23.033707865168537</c:v>
                </c:pt>
                <c:pt idx="10">
                  <c:v>14.648648648648649</c:v>
                </c:pt>
                <c:pt idx="11">
                  <c:v>18.467995802728225</c:v>
                </c:pt>
                <c:pt idx="12">
                  <c:v>17.757889778615166</c:v>
                </c:pt>
                <c:pt idx="13">
                  <c:v>15.540331858502341</c:v>
                </c:pt>
                <c:pt idx="14">
                  <c:v>13.132960204486356</c:v>
                </c:pt>
                <c:pt idx="15">
                  <c:v>7.9574252407501271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1-4839-92E7-C43E4E250992}"/>
            </c:ext>
          </c:extLst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Barwon </c:v>
                </c:pt>
                <c:pt idx="5">
                  <c:v>Lower Murray </c:v>
                </c:pt>
                <c:pt idx="6">
                  <c:v>Westernport </c:v>
                </c:pt>
                <c:pt idx="7">
                  <c:v>Gippsland </c:v>
                </c:pt>
                <c:pt idx="8">
                  <c:v>North East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reliability'!$I$10:$I$25</c:f>
              <c:numCache>
                <c:formatCode>_-* #,##0.0_-;\-* #,##0.0_-;_-* "-"??_-;_-@_-</c:formatCode>
                <c:ptCount val="16"/>
                <c:pt idx="0">
                  <c:v>67.173481915195012</c:v>
                </c:pt>
                <c:pt idx="1">
                  <c:v>49.532556381410039</c:v>
                </c:pt>
                <c:pt idx="2">
                  <c:v>46.743849493487701</c:v>
                </c:pt>
                <c:pt idx="3">
                  <c:v>37.928024056649534</c:v>
                </c:pt>
                <c:pt idx="4">
                  <c:v>32.240184757505773</c:v>
                </c:pt>
                <c:pt idx="5">
                  <c:v>28.730720039213828</c:v>
                </c:pt>
                <c:pt idx="6">
                  <c:v>27.350427350427353</c:v>
                </c:pt>
                <c:pt idx="7">
                  <c:v>26.124415211450273</c:v>
                </c:pt>
                <c:pt idx="8">
                  <c:v>25.076419014148957</c:v>
                </c:pt>
                <c:pt idx="9">
                  <c:v>23.553162853297444</c:v>
                </c:pt>
                <c:pt idx="10">
                  <c:v>17.735042735042736</c:v>
                </c:pt>
                <c:pt idx="11">
                  <c:v>13.485477178423235</c:v>
                </c:pt>
                <c:pt idx="12">
                  <c:v>13.475795900566943</c:v>
                </c:pt>
                <c:pt idx="13">
                  <c:v>13.374805598755831</c:v>
                </c:pt>
                <c:pt idx="14">
                  <c:v>12.666521074470408</c:v>
                </c:pt>
                <c:pt idx="15">
                  <c:v>9.7652297105849009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81-4839-92E7-C43E4E25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068992"/>
        <c:axId val="128083072"/>
      </c:barChart>
      <c:catAx>
        <c:axId val="128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083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6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Westernport </c:v>
                </c:pt>
                <c:pt idx="4">
                  <c:v>City West 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reliability'!$E$31:$E$46</c:f>
              <c:numCache>
                <c:formatCode>_(* #,##0.00_);_(* \(#,##0.00\);_(* "-"??_);_(@_)</c:formatCode>
                <c:ptCount val="16"/>
                <c:pt idx="0">
                  <c:v>0.40760057242804898</c:v>
                </c:pt>
                <c:pt idx="1">
                  <c:v>0.26081018179883764</c:v>
                </c:pt>
                <c:pt idx="2">
                  <c:v>0.30456637024842459</c:v>
                </c:pt>
                <c:pt idx="3">
                  <c:v>0.7009803921568627</c:v>
                </c:pt>
                <c:pt idx="4">
                  <c:v>0.17637075591950249</c:v>
                </c:pt>
                <c:pt idx="5">
                  <c:v>0.23997985176656833</c:v>
                </c:pt>
                <c:pt idx="6">
                  <c:v>0.30180779640235056</c:v>
                </c:pt>
                <c:pt idx="7">
                  <c:v>0.38697357030096247</c:v>
                </c:pt>
                <c:pt idx="8">
                  <c:v>0.17567239390443812</c:v>
                </c:pt>
                <c:pt idx="9">
                  <c:v>0.13250804251333631</c:v>
                </c:pt>
                <c:pt idx="10">
                  <c:v>0.1759895036081347</c:v>
                </c:pt>
                <c:pt idx="11">
                  <c:v>0.31154128973784567</c:v>
                </c:pt>
                <c:pt idx="12">
                  <c:v>0.13055167412490937</c:v>
                </c:pt>
                <c:pt idx="13">
                  <c:v>0.12460720328740632</c:v>
                </c:pt>
                <c:pt idx="14">
                  <c:v>6.6059320271225935E-2</c:v>
                </c:pt>
                <c:pt idx="15">
                  <c:v>5.179716523508672E-2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4-42C8-B5D7-9338E4E10122}"/>
            </c:ext>
          </c:extLst>
        </c:ser>
        <c:ser>
          <c:idx val="1"/>
          <c:order val="1"/>
          <c:tx>
            <c:strRef>
              <c:f>'5. Network reliability'!$F$30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Westernport </c:v>
                </c:pt>
                <c:pt idx="4">
                  <c:v>City West 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reliability'!$F$31:$F$46</c:f>
              <c:numCache>
                <c:formatCode>_(* #,##0.00_);_(* \(#,##0.00\);_(* "-"??_);_(@_)</c:formatCode>
                <c:ptCount val="16"/>
                <c:pt idx="0">
                  <c:v>0.42612216493214816</c:v>
                </c:pt>
                <c:pt idx="1">
                  <c:v>0.22723893127676284</c:v>
                </c:pt>
                <c:pt idx="2">
                  <c:v>0.31018108811369849</c:v>
                </c:pt>
                <c:pt idx="3">
                  <c:v>0.75701227147508143</c:v>
                </c:pt>
                <c:pt idx="4">
                  <c:v>0.17027115808896334</c:v>
                </c:pt>
                <c:pt idx="5">
                  <c:v>0.23392875316666345</c:v>
                </c:pt>
                <c:pt idx="6">
                  <c:v>0.19403798027381128</c:v>
                </c:pt>
                <c:pt idx="7">
                  <c:v>0.35251399465429423</c:v>
                </c:pt>
                <c:pt idx="8">
                  <c:v>0.24575863313680665</c:v>
                </c:pt>
                <c:pt idx="9">
                  <c:v>7.3503308052283362E-2</c:v>
                </c:pt>
                <c:pt idx="10">
                  <c:v>0.17269076305220882</c:v>
                </c:pt>
                <c:pt idx="11">
                  <c:v>0.33909039529239671</c:v>
                </c:pt>
                <c:pt idx="12">
                  <c:v>0.14552030190789014</c:v>
                </c:pt>
                <c:pt idx="13">
                  <c:v>9.468532720599207E-2</c:v>
                </c:pt>
                <c:pt idx="14">
                  <c:v>9.8008958321953346E-2</c:v>
                </c:pt>
                <c:pt idx="15">
                  <c:v>6.7559930297178925E-2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4-42C8-B5D7-9338E4E10122}"/>
            </c:ext>
          </c:extLst>
        </c:ser>
        <c:ser>
          <c:idx val="2"/>
          <c:order val="2"/>
          <c:tx>
            <c:strRef>
              <c:f>'5. Network reliability'!$G$30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Westernport </c:v>
                </c:pt>
                <c:pt idx="4">
                  <c:v>City West 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reliability'!$G$31:$G$46</c:f>
              <c:numCache>
                <c:formatCode>_(* #,##0.00_);_(* \(#,##0.00\);_(* "-"??_);_(@_)</c:formatCode>
                <c:ptCount val="16"/>
                <c:pt idx="0">
                  <c:v>0.66335728693898133</c:v>
                </c:pt>
                <c:pt idx="1">
                  <c:v>0.28781736119792928</c:v>
                </c:pt>
                <c:pt idx="2">
                  <c:v>0.25033383895349592</c:v>
                </c:pt>
                <c:pt idx="3">
                  <c:v>0.91997549019607838</c:v>
                </c:pt>
                <c:pt idx="4">
                  <c:v>0.17548085031741856</c:v>
                </c:pt>
                <c:pt idx="5">
                  <c:v>0.23925360680447888</c:v>
                </c:pt>
                <c:pt idx="6">
                  <c:v>0.17731053335659863</c:v>
                </c:pt>
                <c:pt idx="7">
                  <c:v>0.23269154030327213</c:v>
                </c:pt>
                <c:pt idx="8">
                  <c:v>0.18394969306782452</c:v>
                </c:pt>
                <c:pt idx="9">
                  <c:v>0.16163745947128677</c:v>
                </c:pt>
                <c:pt idx="10">
                  <c:v>0.12033248081841433</c:v>
                </c:pt>
                <c:pt idx="11">
                  <c:v>0.27088086897837194</c:v>
                </c:pt>
                <c:pt idx="12">
                  <c:v>0.11812071259481968</c:v>
                </c:pt>
                <c:pt idx="13">
                  <c:v>8.0101390455817489E-2</c:v>
                </c:pt>
                <c:pt idx="14">
                  <c:v>0.11028410393322816</c:v>
                </c:pt>
                <c:pt idx="15">
                  <c:v>5.9252677360520041E-2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4-42C8-B5D7-9338E4E10122}"/>
            </c:ext>
          </c:extLst>
        </c:ser>
        <c:ser>
          <c:idx val="3"/>
          <c:order val="3"/>
          <c:tx>
            <c:strRef>
              <c:f>'5. Network reliability'!$H$30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Westernport </c:v>
                </c:pt>
                <c:pt idx="4">
                  <c:v>City West 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reliability'!$H$31:$H$46</c:f>
              <c:numCache>
                <c:formatCode>_(* #,##0.00_);_(* \(#,##0.00\);_(* "-"??_);_(@_)</c:formatCode>
                <c:ptCount val="16"/>
                <c:pt idx="0">
                  <c:v>0.5148934833155282</c:v>
                </c:pt>
                <c:pt idx="1">
                  <c:v>0.32627878274095223</c:v>
                </c:pt>
                <c:pt idx="2">
                  <c:v>0.27290034090405985</c:v>
                </c:pt>
                <c:pt idx="3">
                  <c:v>0.6612015245931393</c:v>
                </c:pt>
                <c:pt idx="4">
                  <c:v>0.2179616768762907</c:v>
                </c:pt>
                <c:pt idx="5">
                  <c:v>0.25662746229886718</c:v>
                </c:pt>
                <c:pt idx="6">
                  <c:v>0.16700578896085286</c:v>
                </c:pt>
                <c:pt idx="7">
                  <c:v>0.23826821127037109</c:v>
                </c:pt>
                <c:pt idx="8">
                  <c:v>0.15608410688335952</c:v>
                </c:pt>
                <c:pt idx="9">
                  <c:v>0.13404705053430932</c:v>
                </c:pt>
                <c:pt idx="10">
                  <c:v>0.22546296296296298</c:v>
                </c:pt>
                <c:pt idx="11">
                  <c:v>0.17251196503593358</c:v>
                </c:pt>
                <c:pt idx="12">
                  <c:v>9.9076062868637266E-2</c:v>
                </c:pt>
                <c:pt idx="13">
                  <c:v>0.11140659814561921</c:v>
                </c:pt>
                <c:pt idx="14">
                  <c:v>0.10069379834658018</c:v>
                </c:pt>
                <c:pt idx="15">
                  <c:v>7.4715579289528683E-2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4-42C8-B5D7-9338E4E10122}"/>
            </c:ext>
          </c:extLst>
        </c:ser>
        <c:ser>
          <c:idx val="4"/>
          <c:order val="4"/>
          <c:tx>
            <c:strRef>
              <c:f>'5. Network reliability'!$I$30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Westernport </c:v>
                </c:pt>
                <c:pt idx="4">
                  <c:v>City West 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reliability'!$I$31:$I$46</c:f>
              <c:numCache>
                <c:formatCode>_(* #,##0.00_);_(* \(#,##0.00\);_(* "-"??_);_(@_)</c:formatCode>
                <c:ptCount val="16"/>
                <c:pt idx="0">
                  <c:v>0.70607568785801478</c:v>
                </c:pt>
                <c:pt idx="1">
                  <c:v>0.31419534788629899</c:v>
                </c:pt>
                <c:pt idx="2">
                  <c:v>0.27262438541698875</c:v>
                </c:pt>
                <c:pt idx="3">
                  <c:v>0.27082841633231058</c:v>
                </c:pt>
                <c:pt idx="4">
                  <c:v>0.26966510615363481</c:v>
                </c:pt>
                <c:pt idx="5">
                  <c:v>0.26292193753872017</c:v>
                </c:pt>
                <c:pt idx="6">
                  <c:v>0.22267509096550364</c:v>
                </c:pt>
                <c:pt idx="7">
                  <c:v>0.19118499903344288</c:v>
                </c:pt>
                <c:pt idx="8">
                  <c:v>0.17611633372502938</c:v>
                </c:pt>
                <c:pt idx="9">
                  <c:v>0.159601717928471</c:v>
                </c:pt>
                <c:pt idx="10">
                  <c:v>0.12727950928381962</c:v>
                </c:pt>
                <c:pt idx="11">
                  <c:v>0.11205185871146978</c:v>
                </c:pt>
                <c:pt idx="12">
                  <c:v>0.11022033983764432</c:v>
                </c:pt>
                <c:pt idx="13">
                  <c:v>0.10157063641737271</c:v>
                </c:pt>
                <c:pt idx="14">
                  <c:v>9.7832056277622328E-2</c:v>
                </c:pt>
                <c:pt idx="15">
                  <c:v>7.2398503533324096E-2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4-42C8-B5D7-9338E4E1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35168"/>
        <c:axId val="128136704"/>
      </c:barChart>
      <c:catAx>
        <c:axId val="1281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36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payment'!$E$52:$E$67</c:f>
              <c:numCache>
                <c:formatCode>_-* #,##0_-;\-* #,##0_-;_-* "-"??_-;_-@_-</c:formatCode>
                <c:ptCount val="16"/>
                <c:pt idx="0">
                  <c:v>904</c:v>
                </c:pt>
                <c:pt idx="1">
                  <c:v>972</c:v>
                </c:pt>
                <c:pt idx="2">
                  <c:v>1031</c:v>
                </c:pt>
                <c:pt idx="3">
                  <c:v>1029</c:v>
                </c:pt>
                <c:pt idx="4">
                  <c:v>1185</c:v>
                </c:pt>
                <c:pt idx="5">
                  <c:v>1286</c:v>
                </c:pt>
                <c:pt idx="6">
                  <c:v>1102</c:v>
                </c:pt>
                <c:pt idx="7">
                  <c:v>1229</c:v>
                </c:pt>
                <c:pt idx="8">
                  <c:v>891</c:v>
                </c:pt>
                <c:pt idx="9">
                  <c:v>1316</c:v>
                </c:pt>
                <c:pt idx="10">
                  <c:v>921</c:v>
                </c:pt>
                <c:pt idx="11">
                  <c:v>843</c:v>
                </c:pt>
                <c:pt idx="12">
                  <c:v>957</c:v>
                </c:pt>
                <c:pt idx="13">
                  <c:v>1101</c:v>
                </c:pt>
                <c:pt idx="14">
                  <c:v>964</c:v>
                </c:pt>
                <c:pt idx="15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1-47A5-989D-0AFEE10F2E48}"/>
            </c:ext>
          </c:extLst>
        </c:ser>
        <c:ser>
          <c:idx val="1"/>
          <c:order val="1"/>
          <c:tx>
            <c:strRef>
              <c:f>'3. Water use and bill payment'!$F$51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payment'!$F$52:$F$67</c:f>
              <c:numCache>
                <c:formatCode>_-* #,##0_-;\-* #,##0_-;_-* "-"??_-;_-@_-</c:formatCode>
                <c:ptCount val="16"/>
                <c:pt idx="0">
                  <c:v>944</c:v>
                </c:pt>
                <c:pt idx="1">
                  <c:v>1021</c:v>
                </c:pt>
                <c:pt idx="2">
                  <c:v>1082</c:v>
                </c:pt>
                <c:pt idx="3">
                  <c:v>1027</c:v>
                </c:pt>
                <c:pt idx="4">
                  <c:v>1225</c:v>
                </c:pt>
                <c:pt idx="5">
                  <c:v>1342</c:v>
                </c:pt>
                <c:pt idx="6">
                  <c:v>1132</c:v>
                </c:pt>
                <c:pt idx="7">
                  <c:v>1249</c:v>
                </c:pt>
                <c:pt idx="8">
                  <c:v>925</c:v>
                </c:pt>
                <c:pt idx="9">
                  <c:v>1359</c:v>
                </c:pt>
                <c:pt idx="10">
                  <c:v>959</c:v>
                </c:pt>
                <c:pt idx="11">
                  <c:v>885</c:v>
                </c:pt>
                <c:pt idx="12">
                  <c:v>971</c:v>
                </c:pt>
                <c:pt idx="13">
                  <c:v>1121</c:v>
                </c:pt>
                <c:pt idx="14">
                  <c:v>1037</c:v>
                </c:pt>
                <c:pt idx="15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1-47A5-989D-0AFEE10F2E48}"/>
            </c:ext>
          </c:extLst>
        </c:ser>
        <c:ser>
          <c:idx val="2"/>
          <c:order val="2"/>
          <c:tx>
            <c:strRef>
              <c:f>'3. Water use and bill payment'!$G$51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payment'!$G$52:$G$67</c:f>
              <c:numCache>
                <c:formatCode>_-* #,##0_-;\-* #,##0_-;_-* "-"??_-;_-@_-</c:formatCode>
                <c:ptCount val="16"/>
                <c:pt idx="0">
                  <c:v>933</c:v>
                </c:pt>
                <c:pt idx="1">
                  <c:v>998</c:v>
                </c:pt>
                <c:pt idx="2">
                  <c:v>1033</c:v>
                </c:pt>
                <c:pt idx="3">
                  <c:v>986</c:v>
                </c:pt>
                <c:pt idx="4">
                  <c:v>1212</c:v>
                </c:pt>
                <c:pt idx="5">
                  <c:v>1305</c:v>
                </c:pt>
                <c:pt idx="6">
                  <c:v>1143</c:v>
                </c:pt>
                <c:pt idx="7">
                  <c:v>1258</c:v>
                </c:pt>
                <c:pt idx="8">
                  <c:v>883</c:v>
                </c:pt>
                <c:pt idx="9">
                  <c:v>1301</c:v>
                </c:pt>
                <c:pt idx="10">
                  <c:v>906</c:v>
                </c:pt>
                <c:pt idx="11">
                  <c:v>859</c:v>
                </c:pt>
                <c:pt idx="12">
                  <c:v>962</c:v>
                </c:pt>
                <c:pt idx="13">
                  <c:v>1069</c:v>
                </c:pt>
                <c:pt idx="14">
                  <c:v>943</c:v>
                </c:pt>
                <c:pt idx="15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1-47A5-989D-0AFEE10F2E48}"/>
            </c:ext>
          </c:extLst>
        </c:ser>
        <c:ser>
          <c:idx val="3"/>
          <c:order val="3"/>
          <c:tx>
            <c:strRef>
              <c:f>'3. Water use and bill payment'!$H$51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payment'!$H$52:$H$67</c:f>
              <c:numCache>
                <c:formatCode>_-* #,##0_-;\-* #,##0_-;_-* "-"??_-;_-@_-</c:formatCode>
                <c:ptCount val="16"/>
                <c:pt idx="0">
                  <c:v>931.3599999999999</c:v>
                </c:pt>
                <c:pt idx="1">
                  <c:v>1018.2</c:v>
                </c:pt>
                <c:pt idx="2">
                  <c:v>1063.52</c:v>
                </c:pt>
                <c:pt idx="3">
                  <c:v>1013</c:v>
                </c:pt>
                <c:pt idx="4">
                  <c:v>1248.17</c:v>
                </c:pt>
                <c:pt idx="5">
                  <c:v>1366.2199999999998</c:v>
                </c:pt>
                <c:pt idx="6">
                  <c:v>1191.26</c:v>
                </c:pt>
                <c:pt idx="7">
                  <c:v>1289.6199999999999</c:v>
                </c:pt>
                <c:pt idx="8">
                  <c:v>925.13</c:v>
                </c:pt>
                <c:pt idx="9">
                  <c:v>1374.35</c:v>
                </c:pt>
                <c:pt idx="10">
                  <c:v>969.53</c:v>
                </c:pt>
                <c:pt idx="11">
                  <c:v>891.95</c:v>
                </c:pt>
                <c:pt idx="12">
                  <c:v>978.34999999999991</c:v>
                </c:pt>
                <c:pt idx="13">
                  <c:v>1097.81</c:v>
                </c:pt>
                <c:pt idx="14">
                  <c:v>1012.42</c:v>
                </c:pt>
                <c:pt idx="15">
                  <c:v>1124.48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1-47A5-989D-0AFEE10F2E48}"/>
            </c:ext>
          </c:extLst>
        </c:ser>
        <c:ser>
          <c:idx val="4"/>
          <c:order val="4"/>
          <c:tx>
            <c:strRef>
              <c:f>'3. Water use and bill payment'!$I$51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payment'!$I$52:$I$67</c:f>
              <c:numCache>
                <c:formatCode>_-* #,##0_-;\-* #,##0_-;_-* "-"??_-;_-@_-</c:formatCode>
                <c:ptCount val="16"/>
                <c:pt idx="0">
                  <c:v>940</c:v>
                </c:pt>
                <c:pt idx="1">
                  <c:v>956</c:v>
                </c:pt>
                <c:pt idx="2">
                  <c:v>1077</c:v>
                </c:pt>
                <c:pt idx="3">
                  <c:v>1048</c:v>
                </c:pt>
                <c:pt idx="4">
                  <c:v>1266</c:v>
                </c:pt>
                <c:pt idx="5">
                  <c:v>1388</c:v>
                </c:pt>
                <c:pt idx="6">
                  <c:v>1214</c:v>
                </c:pt>
                <c:pt idx="7">
                  <c:v>1352</c:v>
                </c:pt>
                <c:pt idx="8">
                  <c:v>949</c:v>
                </c:pt>
                <c:pt idx="9">
                  <c:v>1389</c:v>
                </c:pt>
                <c:pt idx="10">
                  <c:v>1006</c:v>
                </c:pt>
                <c:pt idx="11">
                  <c:v>951</c:v>
                </c:pt>
                <c:pt idx="12">
                  <c:v>999</c:v>
                </c:pt>
                <c:pt idx="13">
                  <c:v>1113</c:v>
                </c:pt>
                <c:pt idx="14">
                  <c:v>1045</c:v>
                </c:pt>
                <c:pt idx="15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1-47A5-989D-0AFEE10F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249728"/>
        <c:axId val="118255616"/>
      </c:barChart>
      <c:catAx>
        <c:axId val="1182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556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49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Gippsland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North East </c:v>
                </c:pt>
                <c:pt idx="6">
                  <c:v>Lower Murray </c:v>
                </c:pt>
                <c:pt idx="7">
                  <c:v>GWMWater</c:v>
                </c:pt>
                <c:pt idx="8">
                  <c:v>Wannon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Western </c:v>
                </c:pt>
                <c:pt idx="13">
                  <c:v>Coliban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reliability'!$E$52:$E$67</c:f>
              <c:numCache>
                <c:formatCode>_-* #,##0.0000_-;\-* #,##0.0000_-;_-* "-"??_-;_-@_-</c:formatCode>
                <c:ptCount val="16"/>
                <c:pt idx="0">
                  <c:v>1.2731068900544891E-3</c:v>
                </c:pt>
                <c:pt idx="1">
                  <c:v>8.1642418170671527E-3</c:v>
                </c:pt>
                <c:pt idx="2">
                  <c:v>2.7513343971826334E-3</c:v>
                </c:pt>
                <c:pt idx="3">
                  <c:v>4.2573576045447795E-3</c:v>
                </c:pt>
                <c:pt idx="4">
                  <c:v>3.3236644911771818E-4</c:v>
                </c:pt>
                <c:pt idx="5">
                  <c:v>1.3601009895345522E-2</c:v>
                </c:pt>
                <c:pt idx="6">
                  <c:v>5.1302288871349641E-3</c:v>
                </c:pt>
                <c:pt idx="7">
                  <c:v>2.6681507393862301E-2</c:v>
                </c:pt>
                <c:pt idx="8">
                  <c:v>9.4649913631953805E-5</c:v>
                </c:pt>
                <c:pt idx="9">
                  <c:v>1.9102534623344006E-3</c:v>
                </c:pt>
                <c:pt idx="10">
                  <c:v>1.6488663138784813E-3</c:v>
                </c:pt>
                <c:pt idx="11">
                  <c:v>6.5963587036027289E-4</c:v>
                </c:pt>
                <c:pt idx="12">
                  <c:v>0</c:v>
                </c:pt>
                <c:pt idx="13">
                  <c:v>4.1599068180872751E-5</c:v>
                </c:pt>
                <c:pt idx="14">
                  <c:v>9.6654275092936809E-3</c:v>
                </c:pt>
                <c:pt idx="15">
                  <c:v>2.2918258212375861E-3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0-4273-B026-DD15C48C772C}"/>
            </c:ext>
          </c:extLst>
        </c:ser>
        <c:ser>
          <c:idx val="1"/>
          <c:order val="1"/>
          <c:tx>
            <c:strRef>
              <c:f>'5. Network reliability'!$F$51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Gippsland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North East </c:v>
                </c:pt>
                <c:pt idx="6">
                  <c:v>Lower Murray </c:v>
                </c:pt>
                <c:pt idx="7">
                  <c:v>GWMWater</c:v>
                </c:pt>
                <c:pt idx="8">
                  <c:v>Wannon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Western </c:v>
                </c:pt>
                <c:pt idx="13">
                  <c:v>Coliban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reliability'!$F$52:$F$67</c:f>
              <c:numCache>
                <c:formatCode>_-* #,##0.0000_-;\-* #,##0.0000_-;_-* "-"??_-;_-@_-</c:formatCode>
                <c:ptCount val="16"/>
                <c:pt idx="0">
                  <c:v>0</c:v>
                </c:pt>
                <c:pt idx="1">
                  <c:v>4.0630060356249076E-3</c:v>
                </c:pt>
                <c:pt idx="2">
                  <c:v>4.6306865848995881E-3</c:v>
                </c:pt>
                <c:pt idx="3">
                  <c:v>4.3455863899932636E-3</c:v>
                </c:pt>
                <c:pt idx="4">
                  <c:v>6.863417982155113E-4</c:v>
                </c:pt>
                <c:pt idx="5">
                  <c:v>2.6424076165886719E-3</c:v>
                </c:pt>
                <c:pt idx="6">
                  <c:v>8.8737817350499331E-3</c:v>
                </c:pt>
                <c:pt idx="7">
                  <c:v>1.5278524657577579E-2</c:v>
                </c:pt>
                <c:pt idx="8">
                  <c:v>0</c:v>
                </c:pt>
                <c:pt idx="9">
                  <c:v>3.4943042840170524E-4</c:v>
                </c:pt>
                <c:pt idx="10">
                  <c:v>1.8265138048565697E-3</c:v>
                </c:pt>
                <c:pt idx="11">
                  <c:v>1.0910939294669843E-3</c:v>
                </c:pt>
                <c:pt idx="12">
                  <c:v>0</c:v>
                </c:pt>
                <c:pt idx="13">
                  <c:v>0</c:v>
                </c:pt>
                <c:pt idx="14">
                  <c:v>1.8137064386578572E-3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0-4273-B026-DD15C48C772C}"/>
            </c:ext>
          </c:extLst>
        </c:ser>
        <c:ser>
          <c:idx val="2"/>
          <c:order val="2"/>
          <c:tx>
            <c:strRef>
              <c:f>'5. Network reliability'!$G$51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Gippsland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North East </c:v>
                </c:pt>
                <c:pt idx="6">
                  <c:v>Lower Murray </c:v>
                </c:pt>
                <c:pt idx="7">
                  <c:v>GWMWater</c:v>
                </c:pt>
                <c:pt idx="8">
                  <c:v>Wannon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Western </c:v>
                </c:pt>
                <c:pt idx="13">
                  <c:v>Coliban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reliability'!$G$52:$G$67</c:f>
              <c:numCache>
                <c:formatCode>_-* #,##0.0000_-;\-* #,##0.0000_-;_-* "-"??_-;_-@_-</c:formatCode>
                <c:ptCount val="16"/>
                <c:pt idx="0">
                  <c:v>5.4868316041500388E-4</c:v>
                </c:pt>
                <c:pt idx="1">
                  <c:v>5.641830977723492E-3</c:v>
                </c:pt>
                <c:pt idx="2">
                  <c:v>8.1449181739879414E-3</c:v>
                </c:pt>
                <c:pt idx="3">
                  <c:v>2.4049369271258733E-3</c:v>
                </c:pt>
                <c:pt idx="4">
                  <c:v>6.73982798786831E-4</c:v>
                </c:pt>
                <c:pt idx="5">
                  <c:v>6.4050285441489465E-3</c:v>
                </c:pt>
                <c:pt idx="6">
                  <c:v>2.8447372361131906E-3</c:v>
                </c:pt>
                <c:pt idx="7">
                  <c:v>0.12667044881492687</c:v>
                </c:pt>
                <c:pt idx="8">
                  <c:v>1.0990038815881775E-3</c:v>
                </c:pt>
                <c:pt idx="9">
                  <c:v>0</c:v>
                </c:pt>
                <c:pt idx="10">
                  <c:v>1.1378943557291631E-3</c:v>
                </c:pt>
                <c:pt idx="11">
                  <c:v>9.5549607978711194E-4</c:v>
                </c:pt>
                <c:pt idx="12">
                  <c:v>0</c:v>
                </c:pt>
                <c:pt idx="13">
                  <c:v>6.7419063414371044E-5</c:v>
                </c:pt>
                <c:pt idx="14">
                  <c:v>1.4919011082693947E-3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0-4273-B026-DD15C48C772C}"/>
            </c:ext>
          </c:extLst>
        </c:ser>
        <c:ser>
          <c:idx val="3"/>
          <c:order val="3"/>
          <c:tx>
            <c:strRef>
              <c:f>'5. Network reliability'!$H$51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Gippsland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North East </c:v>
                </c:pt>
                <c:pt idx="6">
                  <c:v>Lower Murray </c:v>
                </c:pt>
                <c:pt idx="7">
                  <c:v>GWMWater</c:v>
                </c:pt>
                <c:pt idx="8">
                  <c:v>Wannon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Western </c:v>
                </c:pt>
                <c:pt idx="13">
                  <c:v>Coliban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reliability'!$H$52:$H$67</c:f>
              <c:numCache>
                <c:formatCode>_-* #,##0.0000_-;\-* #,##0.0000_-;_-* "-"??_-;_-@_-</c:formatCode>
                <c:ptCount val="16"/>
                <c:pt idx="0">
                  <c:v>9.8173964264677014E-5</c:v>
                </c:pt>
                <c:pt idx="1">
                  <c:v>7.4654668424370971E-3</c:v>
                </c:pt>
                <c:pt idx="2">
                  <c:v>8.8291822183156326E-3</c:v>
                </c:pt>
                <c:pt idx="3">
                  <c:v>3.2762208349935802E-3</c:v>
                </c:pt>
                <c:pt idx="4">
                  <c:v>8.912527851649536E-4</c:v>
                </c:pt>
                <c:pt idx="5">
                  <c:v>3.3272008455004502E-4</c:v>
                </c:pt>
                <c:pt idx="6">
                  <c:v>6.52451140306652E-4</c:v>
                </c:pt>
                <c:pt idx="7">
                  <c:v>6.2841701753283477E-3</c:v>
                </c:pt>
                <c:pt idx="8">
                  <c:v>3.993498955189227E-3</c:v>
                </c:pt>
                <c:pt idx="9">
                  <c:v>1.0739490641301012E-3</c:v>
                </c:pt>
                <c:pt idx="10">
                  <c:v>1.9148491212171383E-3</c:v>
                </c:pt>
                <c:pt idx="11">
                  <c:v>9.2129704661339182E-4</c:v>
                </c:pt>
                <c:pt idx="12">
                  <c:v>0</c:v>
                </c:pt>
                <c:pt idx="13">
                  <c:v>0</c:v>
                </c:pt>
                <c:pt idx="14">
                  <c:v>1.4057239057239056E-2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30-4273-B026-DD15C48C772C}"/>
            </c:ext>
          </c:extLst>
        </c:ser>
        <c:ser>
          <c:idx val="4"/>
          <c:order val="4"/>
          <c:tx>
            <c:strRef>
              <c:f>'5. Network reliability'!$I$51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Gippsland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North East </c:v>
                </c:pt>
                <c:pt idx="6">
                  <c:v>Lower Murray </c:v>
                </c:pt>
                <c:pt idx="7">
                  <c:v>GWMWater</c:v>
                </c:pt>
                <c:pt idx="8">
                  <c:v>Wannon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Western </c:v>
                </c:pt>
                <c:pt idx="13">
                  <c:v>Coliban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reliability'!$I$52:$I$67</c:f>
              <c:numCache>
                <c:formatCode>_-* #,##0.0000_-;\-* #,##0.0000_-;_-* "-"??_-;_-@_-</c:formatCode>
                <c:ptCount val="16"/>
                <c:pt idx="0">
                  <c:v>1.8606224627875506E-2</c:v>
                </c:pt>
                <c:pt idx="1">
                  <c:v>1.1099201760076722E-2</c:v>
                </c:pt>
                <c:pt idx="2">
                  <c:v>9.8686662776439615E-3</c:v>
                </c:pt>
                <c:pt idx="3">
                  <c:v>7.1368935341228857E-3</c:v>
                </c:pt>
                <c:pt idx="4">
                  <c:v>4.2080671038928139E-3</c:v>
                </c:pt>
                <c:pt idx="5">
                  <c:v>3.774820407141344E-3</c:v>
                </c:pt>
                <c:pt idx="6">
                  <c:v>2.7614571092831964E-3</c:v>
                </c:pt>
                <c:pt idx="7">
                  <c:v>2.1598272138228943E-3</c:v>
                </c:pt>
                <c:pt idx="8">
                  <c:v>9.9302572629439748E-4</c:v>
                </c:pt>
                <c:pt idx="9">
                  <c:v>8.9077127346678096E-4</c:v>
                </c:pt>
                <c:pt idx="10">
                  <c:v>6.5309055554968454E-4</c:v>
                </c:pt>
                <c:pt idx="11">
                  <c:v>3.7603409375783404E-4</c:v>
                </c:pt>
                <c:pt idx="12">
                  <c:v>2.0578853757845689E-4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30-4273-B026-DD15C48C7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84704"/>
        <c:axId val="128186240"/>
      </c:barChart>
      <c:catAx>
        <c:axId val="1281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86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Gippsland </c:v>
                </c:pt>
                <c:pt idx="2">
                  <c:v>Gippsland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Western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Coliban </c:v>
                </c:pt>
                <c:pt idx="11">
                  <c:v>Wannon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reliability'!$E$73:$E$88</c:f>
              <c:numCache>
                <c:formatCode>_-* #,##0.0_-;\-* #,##0.0_-;_-* "-"??_-;_-@_-</c:formatCode>
                <c:ptCount val="16"/>
                <c:pt idx="0">
                  <c:v>209.60478043357421</c:v>
                </c:pt>
                <c:pt idx="1">
                  <c:v>160.70496894409939</c:v>
                </c:pt>
                <c:pt idx="2">
                  <c:v>191.36251530523</c:v>
                </c:pt>
                <c:pt idx="3">
                  <c:v>143.52938816449347</c:v>
                </c:pt>
                <c:pt idx="4">
                  <c:v>134.4809348093481</c:v>
                </c:pt>
                <c:pt idx="5">
                  <c:v>173.49617853867318</c:v>
                </c:pt>
                <c:pt idx="6">
                  <c:v>159.01457153642883</c:v>
                </c:pt>
                <c:pt idx="7">
                  <c:v>117.1668791374321</c:v>
                </c:pt>
                <c:pt idx="8">
                  <c:v>148.46044863167339</c:v>
                </c:pt>
                <c:pt idx="9">
                  <c:v>145.16594911937378</c:v>
                </c:pt>
                <c:pt idx="10">
                  <c:v>102.41379310344827</c:v>
                </c:pt>
                <c:pt idx="11">
                  <c:v>198.52103994490358</c:v>
                </c:pt>
                <c:pt idx="12">
                  <c:v>110.41483880785201</c:v>
                </c:pt>
                <c:pt idx="13">
                  <c:v>112.40359534719775</c:v>
                </c:pt>
                <c:pt idx="14">
                  <c:v>77.425651105651113</c:v>
                </c:pt>
                <c:pt idx="15">
                  <c:v>78.902004454342986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9-48D2-972C-DFA95A682BA6}"/>
            </c:ext>
          </c:extLst>
        </c:ser>
        <c:ser>
          <c:idx val="1"/>
          <c:order val="1"/>
          <c:tx>
            <c:strRef>
              <c:f>'5. Network reliability'!$F$72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Gippsland </c:v>
                </c:pt>
                <c:pt idx="2">
                  <c:v>Gippsland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Western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Coliban </c:v>
                </c:pt>
                <c:pt idx="11">
                  <c:v>Wannon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reliability'!$F$73:$F$88</c:f>
              <c:numCache>
                <c:formatCode>_-* #,##0.0_-;\-* #,##0.0_-;_-* "-"??_-;_-@_-</c:formatCode>
                <c:ptCount val="16"/>
                <c:pt idx="0">
                  <c:v>190.26540145985402</c:v>
                </c:pt>
                <c:pt idx="1">
                  <c:v>195.7299317517062</c:v>
                </c:pt>
                <c:pt idx="2">
                  <c:v>156.65969615728329</c:v>
                </c:pt>
                <c:pt idx="3">
                  <c:v>153.01865926730204</c:v>
                </c:pt>
                <c:pt idx="4">
                  <c:v>143.00052029136316</c:v>
                </c:pt>
                <c:pt idx="5">
                  <c:v>128.97023975466965</c:v>
                </c:pt>
                <c:pt idx="6">
                  <c:v>163.38820904117478</c:v>
                </c:pt>
                <c:pt idx="7">
                  <c:v>128.54751089274126</c:v>
                </c:pt>
                <c:pt idx="8">
                  <c:v>147.66903500321126</c:v>
                </c:pt>
                <c:pt idx="9">
                  <c:v>122.65765391014975</c:v>
                </c:pt>
                <c:pt idx="10">
                  <c:v>108.78378378378379</c:v>
                </c:pt>
                <c:pt idx="11">
                  <c:v>145.49271137026238</c:v>
                </c:pt>
                <c:pt idx="12">
                  <c:v>151.64567940893031</c:v>
                </c:pt>
                <c:pt idx="13">
                  <c:v>93.747527084314655</c:v>
                </c:pt>
                <c:pt idx="14">
                  <c:v>87.534602076124571</c:v>
                </c:pt>
                <c:pt idx="15">
                  <c:v>80.459548706659334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9-48D2-972C-DFA95A682BA6}"/>
            </c:ext>
          </c:extLst>
        </c:ser>
        <c:ser>
          <c:idx val="2"/>
          <c:order val="2"/>
          <c:tx>
            <c:strRef>
              <c:f>'5. Network reliability'!$G$72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Gippsland </c:v>
                </c:pt>
                <c:pt idx="2">
                  <c:v>Gippsland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Western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Coliban </c:v>
                </c:pt>
                <c:pt idx="11">
                  <c:v>Wannon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reliability'!$G$73:$G$88</c:f>
              <c:numCache>
                <c:formatCode>_-* #,##0.0_-;\-* #,##0.0_-;_-* "-"??_-;_-@_-</c:formatCode>
                <c:ptCount val="16"/>
                <c:pt idx="0">
                  <c:v>276.03190588235293</c:v>
                </c:pt>
                <c:pt idx="1">
                  <c:v>169.42936925098556</c:v>
                </c:pt>
                <c:pt idx="2">
                  <c:v>141.97741159044622</c:v>
                </c:pt>
                <c:pt idx="3">
                  <c:v>148.06407760690416</c:v>
                </c:pt>
                <c:pt idx="4">
                  <c:v>117.03016241299304</c:v>
                </c:pt>
                <c:pt idx="5">
                  <c:v>139.24317522840417</c:v>
                </c:pt>
                <c:pt idx="6">
                  <c:v>165.72201435938922</c:v>
                </c:pt>
                <c:pt idx="7">
                  <c:v>172.07101113528731</c:v>
                </c:pt>
                <c:pt idx="8">
                  <c:v>163.448972972973</c:v>
                </c:pt>
                <c:pt idx="9">
                  <c:v>111.37658227848101</c:v>
                </c:pt>
                <c:pt idx="10">
                  <c:v>360</c:v>
                </c:pt>
                <c:pt idx="11">
                  <c:v>115.77489177489177</c:v>
                </c:pt>
                <c:pt idx="12">
                  <c:v>113.37455919395465</c:v>
                </c:pt>
                <c:pt idx="13">
                  <c:v>112.85332369942198</c:v>
                </c:pt>
                <c:pt idx="14">
                  <c:v>98.461293128443032</c:v>
                </c:pt>
                <c:pt idx="15">
                  <c:v>82.855546357615893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9-48D2-972C-DFA95A682BA6}"/>
            </c:ext>
          </c:extLst>
        </c:ser>
        <c:ser>
          <c:idx val="3"/>
          <c:order val="3"/>
          <c:tx>
            <c:strRef>
              <c:f>'5. Network reliability'!$H$72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Gippsland </c:v>
                </c:pt>
                <c:pt idx="2">
                  <c:v>Gippsland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Western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Coliban </c:v>
                </c:pt>
                <c:pt idx="11">
                  <c:v>Wannon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reliability'!$H$73:$H$88</c:f>
              <c:numCache>
                <c:formatCode>_-* #,##0.0_-;\-* #,##0.0_-;_-* "-"??_-;_-@_-</c:formatCode>
                <c:ptCount val="16"/>
                <c:pt idx="0">
                  <c:v>198.25548387096774</c:v>
                </c:pt>
                <c:pt idx="1">
                  <c:v>163.8030042918455</c:v>
                </c:pt>
                <c:pt idx="2">
                  <c:v>167.08088523305915</c:v>
                </c:pt>
                <c:pt idx="3">
                  <c:v>171.11571143427432</c:v>
                </c:pt>
                <c:pt idx="4">
                  <c:v>111.89457364341085</c:v>
                </c:pt>
                <c:pt idx="5">
                  <c:v>169.386840395858</c:v>
                </c:pt>
                <c:pt idx="6">
                  <c:v>122.97438589124502</c:v>
                </c:pt>
                <c:pt idx="7">
                  <c:v>133.61096728872059</c:v>
                </c:pt>
                <c:pt idx="8">
                  <c:v>141.49177352206496</c:v>
                </c:pt>
                <c:pt idx="9">
                  <c:v>142.40253712871288</c:v>
                </c:pt>
                <c:pt idx="10">
                  <c:v>60.543478260869563</c:v>
                </c:pt>
                <c:pt idx="11">
                  <c:v>150.82222222222222</c:v>
                </c:pt>
                <c:pt idx="12">
                  <c:v>111.62842910981917</c:v>
                </c:pt>
                <c:pt idx="13">
                  <c:v>112.66311061201573</c:v>
                </c:pt>
                <c:pt idx="14">
                  <c:v>103.09156193895871</c:v>
                </c:pt>
                <c:pt idx="15">
                  <c:v>64.316044595249636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9-48D2-972C-DFA95A682BA6}"/>
            </c:ext>
          </c:extLst>
        </c:ser>
        <c:ser>
          <c:idx val="4"/>
          <c:order val="4"/>
          <c:tx>
            <c:strRef>
              <c:f>'5. Network reliability'!$I$72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Gippsland </c:v>
                </c:pt>
                <c:pt idx="2">
                  <c:v>Gippsland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Western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Coliban </c:v>
                </c:pt>
                <c:pt idx="11">
                  <c:v>Wannon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reliability'!$I$73:$I$88</c:f>
              <c:numCache>
                <c:formatCode>_-* #,##0.0_-;\-* #,##0.0_-;_-* "-"??_-;_-@_-</c:formatCode>
                <c:ptCount val="16"/>
                <c:pt idx="0">
                  <c:v>245.29709279171644</c:v>
                </c:pt>
                <c:pt idx="1">
                  <c:v>234.2750906892382</c:v>
                </c:pt>
                <c:pt idx="2">
                  <c:v>172.80129295678802</c:v>
                </c:pt>
                <c:pt idx="3">
                  <c:v>161.13690978077571</c:v>
                </c:pt>
                <c:pt idx="4">
                  <c:v>158.69299935773924</c:v>
                </c:pt>
                <c:pt idx="5">
                  <c:v>157.7233502538071</c:v>
                </c:pt>
                <c:pt idx="6">
                  <c:v>155.48137432188065</c:v>
                </c:pt>
                <c:pt idx="7">
                  <c:v>140.98601790141441</c:v>
                </c:pt>
                <c:pt idx="8">
                  <c:v>131.80313784086664</c:v>
                </c:pt>
                <c:pt idx="9">
                  <c:v>126.37418419144308</c:v>
                </c:pt>
                <c:pt idx="10">
                  <c:v>124.93478260869566</c:v>
                </c:pt>
                <c:pt idx="11">
                  <c:v>122.34801762114537</c:v>
                </c:pt>
                <c:pt idx="12">
                  <c:v>112.98605336105337</c:v>
                </c:pt>
                <c:pt idx="13">
                  <c:v>95.987914055505826</c:v>
                </c:pt>
                <c:pt idx="14">
                  <c:v>91.669774186865553</c:v>
                </c:pt>
                <c:pt idx="15">
                  <c:v>79.198226395409492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9-48D2-972C-DFA95A68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13120"/>
        <c:axId val="135014656"/>
      </c:barChart>
      <c:catAx>
        <c:axId val="1350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1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City West </c:v>
                </c:pt>
                <c:pt idx="5">
                  <c:v>Wannon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Barwon </c:v>
                </c:pt>
                <c:pt idx="10">
                  <c:v>Gippsland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reliability'!$E$94:$E$109</c:f>
              <c:numCache>
                <c:formatCode>_-* #,##0.0_-;\-* #,##0.0_-;_-* "-"??_-;_-@_-</c:formatCode>
                <c:ptCount val="16"/>
                <c:pt idx="0">
                  <c:v>114.25456863578411</c:v>
                </c:pt>
                <c:pt idx="1">
                  <c:v>160.02937324602433</c:v>
                </c:pt>
                <c:pt idx="2">
                  <c:v>68.773638197713524</c:v>
                </c:pt>
                <c:pt idx="3">
                  <c:v>84.649745091658531</c:v>
                </c:pt>
                <c:pt idx="4">
                  <c:v>112.05962847585197</c:v>
                </c:pt>
                <c:pt idx="5">
                  <c:v>91.206099706744865</c:v>
                </c:pt>
                <c:pt idx="6">
                  <c:v>112.94674295774648</c:v>
                </c:pt>
                <c:pt idx="7">
                  <c:v>104.65691929353902</c:v>
                </c:pt>
                <c:pt idx="8">
                  <c:v>103.21583505429352</c:v>
                </c:pt>
                <c:pt idx="9">
                  <c:v>88.29868806521462</c:v>
                </c:pt>
                <c:pt idx="10">
                  <c:v>88.893371428571427</c:v>
                </c:pt>
                <c:pt idx="11">
                  <c:v>103.3732115325316</c:v>
                </c:pt>
                <c:pt idx="12">
                  <c:v>89.340474406991262</c:v>
                </c:pt>
                <c:pt idx="13">
                  <c:v>63.932607215793055</c:v>
                </c:pt>
                <c:pt idx="14">
                  <c:v>95.26804745626383</c:v>
                </c:pt>
                <c:pt idx="15">
                  <c:v>56.741671372106154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8-475E-B771-39282AA05AB8}"/>
            </c:ext>
          </c:extLst>
        </c:ser>
        <c:ser>
          <c:idx val="1"/>
          <c:order val="1"/>
          <c:tx>
            <c:strRef>
              <c:f>'5. Network reliability'!$F$93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City West </c:v>
                </c:pt>
                <c:pt idx="5">
                  <c:v>Wannon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Barwon </c:v>
                </c:pt>
                <c:pt idx="10">
                  <c:v>Gippsland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reliability'!$F$94:$F$109</c:f>
              <c:numCache>
                <c:formatCode>_-* #,##0.0_-;\-* #,##0.0_-;_-* "-"??_-;_-@_-</c:formatCode>
                <c:ptCount val="16"/>
                <c:pt idx="0">
                  <c:v>118.42549019607843</c:v>
                </c:pt>
                <c:pt idx="1">
                  <c:v>95.592895476616405</c:v>
                </c:pt>
                <c:pt idx="2">
                  <c:v>109.24615732368898</c:v>
                </c:pt>
                <c:pt idx="3">
                  <c:v>105.70724666533944</c:v>
                </c:pt>
                <c:pt idx="4">
                  <c:v>119.53529274732101</c:v>
                </c:pt>
                <c:pt idx="5">
                  <c:v>104.89647274393037</c:v>
                </c:pt>
                <c:pt idx="6">
                  <c:v>107.54189494038027</c:v>
                </c:pt>
                <c:pt idx="7">
                  <c:v>107.69694533762058</c:v>
                </c:pt>
                <c:pt idx="8">
                  <c:v>122.49733890831482</c:v>
                </c:pt>
                <c:pt idx="9">
                  <c:v>99.548957364128952</c:v>
                </c:pt>
                <c:pt idx="10">
                  <c:v>76.234510941207489</c:v>
                </c:pt>
                <c:pt idx="11">
                  <c:v>80.191023366876976</c:v>
                </c:pt>
                <c:pt idx="12">
                  <c:v>81.268846747094145</c:v>
                </c:pt>
                <c:pt idx="13">
                  <c:v>71.47711598746082</c:v>
                </c:pt>
                <c:pt idx="14">
                  <c:v>92.791147994467494</c:v>
                </c:pt>
                <c:pt idx="15">
                  <c:v>54.130511463844798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8-475E-B771-39282AA05AB8}"/>
            </c:ext>
          </c:extLst>
        </c:ser>
        <c:ser>
          <c:idx val="2"/>
          <c:order val="2"/>
          <c:tx>
            <c:strRef>
              <c:f>'5. Network reliability'!$G$93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City West </c:v>
                </c:pt>
                <c:pt idx="5">
                  <c:v>Wannon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Barwon </c:v>
                </c:pt>
                <c:pt idx="10">
                  <c:v>Gippsland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reliability'!$G$94:$G$109</c:f>
              <c:numCache>
                <c:formatCode>_-* #,##0.0_-;\-* #,##0.0_-;_-* "-"??_-;_-@_-</c:formatCode>
                <c:ptCount val="16"/>
                <c:pt idx="0">
                  <c:v>131.9634206019085</c:v>
                </c:pt>
                <c:pt idx="1">
                  <c:v>91.365206662553973</c:v>
                </c:pt>
                <c:pt idx="2">
                  <c:v>107.55281969817312</c:v>
                </c:pt>
                <c:pt idx="3">
                  <c:v>112.33678756476684</c:v>
                </c:pt>
                <c:pt idx="4">
                  <c:v>175.43368886690845</c:v>
                </c:pt>
                <c:pt idx="5">
                  <c:v>93.540540540540547</c:v>
                </c:pt>
                <c:pt idx="6">
                  <c:v>98.157817109144545</c:v>
                </c:pt>
                <c:pt idx="7">
                  <c:v>156.07526192003422</c:v>
                </c:pt>
                <c:pt idx="8">
                  <c:v>118.15114397446847</c:v>
                </c:pt>
                <c:pt idx="9">
                  <c:v>101.10649491125423</c:v>
                </c:pt>
                <c:pt idx="10">
                  <c:v>87.374797585750031</c:v>
                </c:pt>
                <c:pt idx="11">
                  <c:v>109.25693962526026</c:v>
                </c:pt>
                <c:pt idx="12">
                  <c:v>83.12229760535682</c:v>
                </c:pt>
                <c:pt idx="13">
                  <c:v>91.991019884541373</c:v>
                </c:pt>
                <c:pt idx="14">
                  <c:v>214.82092122255705</c:v>
                </c:pt>
                <c:pt idx="15">
                  <c:v>57.17735444056882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8-475E-B771-39282AA05AB8}"/>
            </c:ext>
          </c:extLst>
        </c:ser>
        <c:ser>
          <c:idx val="3"/>
          <c:order val="3"/>
          <c:tx>
            <c:strRef>
              <c:f>'5. Network reliability'!$H$93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City West </c:v>
                </c:pt>
                <c:pt idx="5">
                  <c:v>Wannon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Barwon </c:v>
                </c:pt>
                <c:pt idx="10">
                  <c:v>Gippsland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reliability'!$H$94:$H$109</c:f>
              <c:numCache>
                <c:formatCode>_-* #,##0.0_-;\-* #,##0.0_-;_-* "-"??_-;_-@_-</c:formatCode>
                <c:ptCount val="16"/>
                <c:pt idx="0">
                  <c:v>102.45899435332079</c:v>
                </c:pt>
                <c:pt idx="1">
                  <c:v>96.285261489698897</c:v>
                </c:pt>
                <c:pt idx="2">
                  <c:v>137.69106263194934</c:v>
                </c:pt>
                <c:pt idx="3">
                  <c:v>123.79100063938618</c:v>
                </c:pt>
                <c:pt idx="4">
                  <c:v>119.5613293123171</c:v>
                </c:pt>
                <c:pt idx="5">
                  <c:v>79.278276481149007</c:v>
                </c:pt>
                <c:pt idx="6">
                  <c:v>102.46099396344994</c:v>
                </c:pt>
                <c:pt idx="7">
                  <c:v>111.38380382092957</c:v>
                </c:pt>
                <c:pt idx="8">
                  <c:v>102.87174273000103</c:v>
                </c:pt>
                <c:pt idx="9">
                  <c:v>89.370206750309237</c:v>
                </c:pt>
                <c:pt idx="10">
                  <c:v>85.156207054512137</c:v>
                </c:pt>
                <c:pt idx="11">
                  <c:v>108.29000812347685</c:v>
                </c:pt>
                <c:pt idx="12">
                  <c:v>87.417090748273054</c:v>
                </c:pt>
                <c:pt idx="13">
                  <c:v>75.726588235294116</c:v>
                </c:pt>
                <c:pt idx="14">
                  <c:v>90.038002171552662</c:v>
                </c:pt>
                <c:pt idx="15">
                  <c:v>59.332812500000003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98-475E-B771-39282AA05AB8}"/>
            </c:ext>
          </c:extLst>
        </c:ser>
        <c:ser>
          <c:idx val="4"/>
          <c:order val="4"/>
          <c:tx>
            <c:strRef>
              <c:f>'5. Network reliability'!$I$93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City West </c:v>
                </c:pt>
                <c:pt idx="5">
                  <c:v>Wannon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Barwon </c:v>
                </c:pt>
                <c:pt idx="10">
                  <c:v>Gippsland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reliability'!$I$94:$I$109</c:f>
              <c:numCache>
                <c:formatCode>_-* #,##0.0_-;\-* #,##0.0_-;_-* "-"??_-;_-@_-</c:formatCode>
                <c:ptCount val="16"/>
                <c:pt idx="0">
                  <c:v>142.05244755244755</c:v>
                </c:pt>
                <c:pt idx="1">
                  <c:v>129.92006950477847</c:v>
                </c:pt>
                <c:pt idx="2">
                  <c:v>125.24116607773851</c:v>
                </c:pt>
                <c:pt idx="3">
                  <c:v>115.49057168512421</c:v>
                </c:pt>
                <c:pt idx="4">
                  <c:v>112.71229503742947</c:v>
                </c:pt>
                <c:pt idx="5">
                  <c:v>106.21550000000001</c:v>
                </c:pt>
                <c:pt idx="6">
                  <c:v>98.601526364477337</c:v>
                </c:pt>
                <c:pt idx="7">
                  <c:v>97.508092485549128</c:v>
                </c:pt>
                <c:pt idx="8">
                  <c:v>94.999274829161394</c:v>
                </c:pt>
                <c:pt idx="9">
                  <c:v>94.37028647470548</c:v>
                </c:pt>
                <c:pt idx="10">
                  <c:v>93.370497427101199</c:v>
                </c:pt>
                <c:pt idx="11">
                  <c:v>85.933575535807634</c:v>
                </c:pt>
                <c:pt idx="12">
                  <c:v>83.915543257745824</c:v>
                </c:pt>
                <c:pt idx="13">
                  <c:v>79.472222222222229</c:v>
                </c:pt>
                <c:pt idx="14">
                  <c:v>72.028406751749685</c:v>
                </c:pt>
                <c:pt idx="15">
                  <c:v>62.038254046101031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98-475E-B771-39282AA0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66752"/>
        <c:axId val="135068288"/>
      </c:barChart>
      <c:catAx>
        <c:axId val="1350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reliability'!$E$114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Barwon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Gippsland </c:v>
                </c:pt>
                <c:pt idx="7">
                  <c:v>South East </c:v>
                </c:pt>
                <c:pt idx="8">
                  <c:v>North East </c:v>
                </c:pt>
                <c:pt idx="9">
                  <c:v>Coliban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Lower Murray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reliability'!$E$115:$E$130</c:f>
              <c:numCache>
                <c:formatCode>_-* #,##0.0_-;\-* #,##0.0_-;_-* "-"??_-;_-@_-</c:formatCode>
                <c:ptCount val="16"/>
                <c:pt idx="0">
                  <c:v>48.800890443631744</c:v>
                </c:pt>
                <c:pt idx="1">
                  <c:v>43.815159161752604</c:v>
                </c:pt>
                <c:pt idx="2">
                  <c:v>62.0046850333554</c:v>
                </c:pt>
                <c:pt idx="3">
                  <c:v>20.07508229846653</c:v>
                </c:pt>
                <c:pt idx="4">
                  <c:v>27.360155865572594</c:v>
                </c:pt>
                <c:pt idx="5">
                  <c:v>91.656530854766146</c:v>
                </c:pt>
                <c:pt idx="6">
                  <c:v>44.347922305127327</c:v>
                </c:pt>
                <c:pt idx="7">
                  <c:v>23.726752988019705</c:v>
                </c:pt>
                <c:pt idx="8">
                  <c:v>12.739577309931995</c:v>
                </c:pt>
                <c:pt idx="9">
                  <c:v>7.5380562142074679</c:v>
                </c:pt>
                <c:pt idx="10">
                  <c:v>9.3767373700749328</c:v>
                </c:pt>
                <c:pt idx="11">
                  <c:v>20.328712005248196</c:v>
                </c:pt>
                <c:pt idx="12">
                  <c:v>11.478173759941715</c:v>
                </c:pt>
                <c:pt idx="13">
                  <c:v>44.118473929921166</c:v>
                </c:pt>
                <c:pt idx="14">
                  <c:v>14.718131489113325</c:v>
                </c:pt>
                <c:pt idx="15">
                  <c:v>5.9532567457782193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7FD-8069-6D97912487B1}"/>
            </c:ext>
          </c:extLst>
        </c:ser>
        <c:ser>
          <c:idx val="1"/>
          <c:order val="1"/>
          <c:tx>
            <c:strRef>
              <c:f>'5. Network reliability'!$F$114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Barwon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Gippsland </c:v>
                </c:pt>
                <c:pt idx="7">
                  <c:v>South East </c:v>
                </c:pt>
                <c:pt idx="8">
                  <c:v>North East </c:v>
                </c:pt>
                <c:pt idx="9">
                  <c:v>Coliban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Lower Murray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reliability'!$F$115:$F$130</c:f>
              <c:numCache>
                <c:formatCode>_-* #,##0.0_-;\-* #,##0.0_-;_-* "-"??_-;_-@_-</c:formatCode>
                <c:ptCount val="16"/>
                <c:pt idx="0">
                  <c:v>54.20535855502483</c:v>
                </c:pt>
                <c:pt idx="1">
                  <c:v>36.453981693061593</c:v>
                </c:pt>
                <c:pt idx="2">
                  <c:v>49.23677442130213</c:v>
                </c:pt>
                <c:pt idx="3">
                  <c:v>20.806382547474215</c:v>
                </c:pt>
                <c:pt idx="4">
                  <c:v>28.784710833974707</c:v>
                </c:pt>
                <c:pt idx="5">
                  <c:v>87.017450538442233</c:v>
                </c:pt>
                <c:pt idx="6">
                  <c:v>21.416546444869716</c:v>
                </c:pt>
                <c:pt idx="7">
                  <c:v>21.464961092330416</c:v>
                </c:pt>
                <c:pt idx="8">
                  <c:v>7.4459415846377279</c:v>
                </c:pt>
                <c:pt idx="9">
                  <c:v>11.601887256240781</c:v>
                </c:pt>
                <c:pt idx="10">
                  <c:v>11.311987108710571</c:v>
                </c:pt>
                <c:pt idx="11">
                  <c:v>17.656648097767413</c:v>
                </c:pt>
                <c:pt idx="12">
                  <c:v>16.181145469859221</c:v>
                </c:pt>
                <c:pt idx="13">
                  <c:v>47.767229628644571</c:v>
                </c:pt>
                <c:pt idx="14">
                  <c:v>15.137867775525894</c:v>
                </c:pt>
                <c:pt idx="15">
                  <c:v>7.7425940752602074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9-47FD-8069-6D97912487B1}"/>
            </c:ext>
          </c:extLst>
        </c:ser>
        <c:ser>
          <c:idx val="2"/>
          <c:order val="2"/>
          <c:tx>
            <c:strRef>
              <c:f>'5. Network reliability'!$G$114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Barwon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Gippsland </c:v>
                </c:pt>
                <c:pt idx="7">
                  <c:v>South East </c:v>
                </c:pt>
                <c:pt idx="8">
                  <c:v>North East </c:v>
                </c:pt>
                <c:pt idx="9">
                  <c:v>Coliban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Lower Murray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reliability'!$G$115:$G$130</c:f>
              <c:numCache>
                <c:formatCode>_-* #,##0.0_-;\-* #,##0.0_-;_-* "-"??_-;_-@_-</c:formatCode>
                <c:ptCount val="16"/>
                <c:pt idx="0">
                  <c:v>129.33727307110439</c:v>
                </c:pt>
                <c:pt idx="1">
                  <c:v>29.829197619695847</c:v>
                </c:pt>
                <c:pt idx="2">
                  <c:v>33.112829209896248</c:v>
                </c:pt>
                <c:pt idx="3">
                  <c:v>30.608007178179413</c:v>
                </c:pt>
                <c:pt idx="4">
                  <c:v>33.715657633890643</c:v>
                </c:pt>
                <c:pt idx="5">
                  <c:v>131.22916666666669</c:v>
                </c:pt>
                <c:pt idx="6">
                  <c:v>19.780681091141744</c:v>
                </c:pt>
                <c:pt idx="7">
                  <c:v>22.581155792420329</c:v>
                </c:pt>
                <c:pt idx="8">
                  <c:v>21.274978616752531</c:v>
                </c:pt>
                <c:pt idx="9">
                  <c:v>14.568841605652414</c:v>
                </c:pt>
                <c:pt idx="10">
                  <c:v>8.6749791211850358</c:v>
                </c:pt>
                <c:pt idx="11">
                  <c:v>12.113981244671782</c:v>
                </c:pt>
                <c:pt idx="12">
                  <c:v>12.375475370564455</c:v>
                </c:pt>
                <c:pt idx="13">
                  <c:v>50.389047787383106</c:v>
                </c:pt>
                <c:pt idx="14">
                  <c:v>12.29734072883728</c:v>
                </c:pt>
                <c:pt idx="15">
                  <c:v>5.7827245943038861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9-47FD-8069-6D97912487B1}"/>
            </c:ext>
          </c:extLst>
        </c:ser>
        <c:ser>
          <c:idx val="3"/>
          <c:order val="3"/>
          <c:tx>
            <c:strRef>
              <c:f>'5. Network reliability'!$H$114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Barwon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Gippsland </c:v>
                </c:pt>
                <c:pt idx="7">
                  <c:v>South East </c:v>
                </c:pt>
                <c:pt idx="8">
                  <c:v>North East </c:v>
                </c:pt>
                <c:pt idx="9">
                  <c:v>Coliban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Lower Murray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reliability'!$H$115:$H$130</c:f>
              <c:numCache>
                <c:formatCode>_-* #,##0.0_-;\-* #,##0.0_-;_-* "-"??_-;_-@_-</c:formatCode>
                <c:ptCount val="16"/>
                <c:pt idx="0">
                  <c:v>72.805662037327963</c:v>
                </c:pt>
                <c:pt idx="1">
                  <c:v>37.633917107818021</c:v>
                </c:pt>
                <c:pt idx="2">
                  <c:v>30.663901433339877</c:v>
                </c:pt>
                <c:pt idx="3">
                  <c:v>27.061868666184509</c:v>
                </c:pt>
                <c:pt idx="4">
                  <c:v>34.312208744218516</c:v>
                </c:pt>
                <c:pt idx="5">
                  <c:v>83.663748563131463</c:v>
                </c:pt>
                <c:pt idx="6">
                  <c:v>20.215552817103227</c:v>
                </c:pt>
                <c:pt idx="7">
                  <c:v>26.284501702208608</c:v>
                </c:pt>
                <c:pt idx="8">
                  <c:v>14.388284338669902</c:v>
                </c:pt>
                <c:pt idx="9">
                  <c:v>10.24010473430979</c:v>
                </c:pt>
                <c:pt idx="10">
                  <c:v>15.100510314094731</c:v>
                </c:pt>
                <c:pt idx="11">
                  <c:v>26.143265993265995</c:v>
                </c:pt>
                <c:pt idx="12">
                  <c:v>9.5657937661259229</c:v>
                </c:pt>
                <c:pt idx="13">
                  <c:v>17.946815222911312</c:v>
                </c:pt>
                <c:pt idx="14">
                  <c:v>10.461171911402044</c:v>
                </c:pt>
                <c:pt idx="15">
                  <c:v>7.5678198281866731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9-47FD-8069-6D97912487B1}"/>
            </c:ext>
          </c:extLst>
        </c:ser>
        <c:ser>
          <c:idx val="4"/>
          <c:order val="4"/>
          <c:tx>
            <c:strRef>
              <c:f>'5. Network reliability'!$I$114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Barwon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Gippsland </c:v>
                </c:pt>
                <c:pt idx="7">
                  <c:v>South East </c:v>
                </c:pt>
                <c:pt idx="8">
                  <c:v>North East </c:v>
                </c:pt>
                <c:pt idx="9">
                  <c:v>Coliban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Lower Murray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reliability'!$I$115:$I$130</c:f>
              <c:numCache>
                <c:formatCode>_-* #,##0.0_-;\-* #,##0.0_-;_-* "-"??_-;_-@_-</c:formatCode>
                <c:ptCount val="16"/>
                <c:pt idx="0">
                  <c:v>91.747738441794212</c:v>
                </c:pt>
                <c:pt idx="1">
                  <c:v>34.372447927270883</c:v>
                </c:pt>
                <c:pt idx="2">
                  <c:v>33.180311231393773</c:v>
                </c:pt>
                <c:pt idx="3">
                  <c:v>32.851473979023808</c:v>
                </c:pt>
                <c:pt idx="4">
                  <c:v>31.364436666853265</c:v>
                </c:pt>
                <c:pt idx="5">
                  <c:v>30.518523129572809</c:v>
                </c:pt>
                <c:pt idx="6">
                  <c:v>27.375976645135815</c:v>
                </c:pt>
                <c:pt idx="7">
                  <c:v>25.830123467580439</c:v>
                </c:pt>
                <c:pt idx="8">
                  <c:v>15.019702251410742</c:v>
                </c:pt>
                <c:pt idx="9">
                  <c:v>13.886987107403435</c:v>
                </c:pt>
                <c:pt idx="10">
                  <c:v>13.453851999887409</c:v>
                </c:pt>
                <c:pt idx="11">
                  <c:v>12.795797413793103</c:v>
                </c:pt>
                <c:pt idx="12">
                  <c:v>11.892332549941246</c:v>
                </c:pt>
                <c:pt idx="13">
                  <c:v>11.462715526745161</c:v>
                </c:pt>
                <c:pt idx="14">
                  <c:v>10.769760836316577</c:v>
                </c:pt>
                <c:pt idx="15">
                  <c:v>8.1126968731236424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9-47FD-8069-6D9791248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26304"/>
        <c:axId val="136227840"/>
      </c:barChart>
      <c:catAx>
        <c:axId val="1362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278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reliability'!$E$135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City West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Lower Murray </c:v>
                </c:pt>
                <c:pt idx="5">
                  <c:v>South Gippsland </c:v>
                </c:pt>
                <c:pt idx="6">
                  <c:v>Barwon </c:v>
                </c:pt>
                <c:pt idx="7">
                  <c:v>Gippsland </c:v>
                </c:pt>
                <c:pt idx="8">
                  <c:v>Coliban </c:v>
                </c:pt>
                <c:pt idx="9">
                  <c:v>Westernport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reliability'!$E$136:$E$151</c:f>
              <c:numCache>
                <c:formatCode>_-* #,##0.0_-;\-* #,##0.0_-;_-* "-"??_-;_-@_-</c:formatCode>
                <c:ptCount val="16"/>
                <c:pt idx="0">
                  <c:v>55.396277758880409</c:v>
                </c:pt>
                <c:pt idx="1">
                  <c:v>37.070805445616358</c:v>
                </c:pt>
                <c:pt idx="2">
                  <c:v>46.246306405569186</c:v>
                </c:pt>
                <c:pt idx="3">
                  <c:v>32.240266500104106</c:v>
                </c:pt>
                <c:pt idx="4">
                  <c:v>35.413706416001752</c:v>
                </c:pt>
                <c:pt idx="5">
                  <c:v>39.914772727272727</c:v>
                </c:pt>
                <c:pt idx="6">
                  <c:v>29.050368029214102</c:v>
                </c:pt>
                <c:pt idx="7">
                  <c:v>25.083361797564919</c:v>
                </c:pt>
                <c:pt idx="8">
                  <c:v>26.126126126126124</c:v>
                </c:pt>
                <c:pt idx="9">
                  <c:v>13.628239499553175</c:v>
                </c:pt>
                <c:pt idx="10">
                  <c:v>20.671525869279485</c:v>
                </c:pt>
                <c:pt idx="11">
                  <c:v>22.649807586586039</c:v>
                </c:pt>
                <c:pt idx="12">
                  <c:v>17.24858315209822</c:v>
                </c:pt>
                <c:pt idx="13">
                  <c:v>12.214137214137216</c:v>
                </c:pt>
                <c:pt idx="14">
                  <c:v>12.492803684513529</c:v>
                </c:pt>
                <c:pt idx="15">
                  <c:v>9.725455183189311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6-4AB8-A67E-2FDF4651370D}"/>
            </c:ext>
          </c:extLst>
        </c:ser>
        <c:ser>
          <c:idx val="1"/>
          <c:order val="1"/>
          <c:tx>
            <c:strRef>
              <c:f>'5. Network reliability'!$F$135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City West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Lower Murray </c:v>
                </c:pt>
                <c:pt idx="5">
                  <c:v>South Gippsland </c:v>
                </c:pt>
                <c:pt idx="6">
                  <c:v>Barwon </c:v>
                </c:pt>
                <c:pt idx="7">
                  <c:v>Gippsland </c:v>
                </c:pt>
                <c:pt idx="8">
                  <c:v>Coliban </c:v>
                </c:pt>
                <c:pt idx="9">
                  <c:v>Westernport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reliability'!$F$136:$F$151</c:f>
              <c:numCache>
                <c:formatCode>_-* #,##0.0_-;\-* #,##0.0_-;_-* "-"??_-;_-@_-</c:formatCode>
                <c:ptCount val="16"/>
                <c:pt idx="0">
                  <c:v>55.537617048756857</c:v>
                </c:pt>
                <c:pt idx="1">
                  <c:v>40.147958284995838</c:v>
                </c:pt>
                <c:pt idx="2">
                  <c:v>48.454095416228704</c:v>
                </c:pt>
                <c:pt idx="3">
                  <c:v>33.469558152717774</c:v>
                </c:pt>
                <c:pt idx="4">
                  <c:v>32.047800108636608</c:v>
                </c:pt>
                <c:pt idx="5">
                  <c:v>40.851063829787229</c:v>
                </c:pt>
                <c:pt idx="6">
                  <c:v>33.47200656256409</c:v>
                </c:pt>
                <c:pt idx="7">
                  <c:v>24.515801163206532</c:v>
                </c:pt>
                <c:pt idx="8">
                  <c:v>29.05209711445632</c:v>
                </c:pt>
                <c:pt idx="9">
                  <c:v>21.974607120660568</c:v>
                </c:pt>
                <c:pt idx="10">
                  <c:v>18.787158145065401</c:v>
                </c:pt>
                <c:pt idx="11">
                  <c:v>19.937558196855999</c:v>
                </c:pt>
                <c:pt idx="12">
                  <c:v>12.899786780383796</c:v>
                </c:pt>
                <c:pt idx="13">
                  <c:v>13.258541560428352</c:v>
                </c:pt>
                <c:pt idx="14">
                  <c:v>8.7127069502955727</c:v>
                </c:pt>
                <c:pt idx="15">
                  <c:v>11.122448979591837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6-4AB8-A67E-2FDF4651370D}"/>
            </c:ext>
          </c:extLst>
        </c:ser>
        <c:ser>
          <c:idx val="2"/>
          <c:order val="2"/>
          <c:tx>
            <c:strRef>
              <c:f>'5. Network reliability'!$G$135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City West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Lower Murray </c:v>
                </c:pt>
                <c:pt idx="5">
                  <c:v>South Gippsland </c:v>
                </c:pt>
                <c:pt idx="6">
                  <c:v>Barwon </c:v>
                </c:pt>
                <c:pt idx="7">
                  <c:v>Gippsland </c:v>
                </c:pt>
                <c:pt idx="8">
                  <c:v>Coliban </c:v>
                </c:pt>
                <c:pt idx="9">
                  <c:v>Westernport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reliability'!$G$136:$G$151</c:f>
              <c:numCache>
                <c:formatCode>_-* #,##0.0_-;\-* #,##0.0_-;_-* "-"??_-;_-@_-</c:formatCode>
                <c:ptCount val="16"/>
                <c:pt idx="0">
                  <c:v>55.407523510971792</c:v>
                </c:pt>
                <c:pt idx="1">
                  <c:v>42.146803472770323</c:v>
                </c:pt>
                <c:pt idx="2">
                  <c:v>47.371817435175409</c:v>
                </c:pt>
                <c:pt idx="3">
                  <c:v>32.666123904394865</c:v>
                </c:pt>
                <c:pt idx="4">
                  <c:v>28.589250441833869</c:v>
                </c:pt>
                <c:pt idx="5">
                  <c:v>29.603399433427764</c:v>
                </c:pt>
                <c:pt idx="6">
                  <c:v>30.980486629727778</c:v>
                </c:pt>
                <c:pt idx="7">
                  <c:v>22.942451511199106</c:v>
                </c:pt>
                <c:pt idx="8">
                  <c:v>28.745064986913892</c:v>
                </c:pt>
                <c:pt idx="9">
                  <c:v>16.470846601515319</c:v>
                </c:pt>
                <c:pt idx="10">
                  <c:v>18.575364029909487</c:v>
                </c:pt>
                <c:pt idx="11">
                  <c:v>12.92257360959651</c:v>
                </c:pt>
                <c:pt idx="12">
                  <c:v>12.75645795684065</c:v>
                </c:pt>
                <c:pt idx="13">
                  <c:v>12.28026739291904</c:v>
                </c:pt>
                <c:pt idx="14">
                  <c:v>13.067828251400124</c:v>
                </c:pt>
                <c:pt idx="15">
                  <c:v>9.2893401015228427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56-4AB8-A67E-2FDF4651370D}"/>
            </c:ext>
          </c:extLst>
        </c:ser>
        <c:ser>
          <c:idx val="3"/>
          <c:order val="3"/>
          <c:tx>
            <c:strRef>
              <c:f>'5. Network reliability'!$H$135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City West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Lower Murray </c:v>
                </c:pt>
                <c:pt idx="5">
                  <c:v>South Gippsland </c:v>
                </c:pt>
                <c:pt idx="6">
                  <c:v>Barwon </c:v>
                </c:pt>
                <c:pt idx="7">
                  <c:v>Gippsland </c:v>
                </c:pt>
                <c:pt idx="8">
                  <c:v>Coliban </c:v>
                </c:pt>
                <c:pt idx="9">
                  <c:v>Westernport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reliability'!$H$136:$H$151</c:f>
              <c:numCache>
                <c:formatCode>_-* #,##0.0_-;\-* #,##0.0_-;_-* "-"??_-;_-@_-</c:formatCode>
                <c:ptCount val="16"/>
                <c:pt idx="0">
                  <c:v>58.486055776892428</c:v>
                </c:pt>
                <c:pt idx="1">
                  <c:v>42.817499058322511</c:v>
                </c:pt>
                <c:pt idx="2">
                  <c:v>46.279150526039352</c:v>
                </c:pt>
                <c:pt idx="3">
                  <c:v>34.662727720334814</c:v>
                </c:pt>
                <c:pt idx="4">
                  <c:v>26.187494177681632</c:v>
                </c:pt>
                <c:pt idx="5">
                  <c:v>34.269662921348313</c:v>
                </c:pt>
                <c:pt idx="6">
                  <c:v>29.332704550813489</c:v>
                </c:pt>
                <c:pt idx="7">
                  <c:v>25.057019885101667</c:v>
                </c:pt>
                <c:pt idx="8">
                  <c:v>28.513507558062663</c:v>
                </c:pt>
                <c:pt idx="9">
                  <c:v>18.522150312697477</c:v>
                </c:pt>
                <c:pt idx="10">
                  <c:v>25.443868282182674</c:v>
                </c:pt>
                <c:pt idx="11">
                  <c:v>16.378378378378379</c:v>
                </c:pt>
                <c:pt idx="12">
                  <c:v>17.103882476390346</c:v>
                </c:pt>
                <c:pt idx="13">
                  <c:v>12.152614225153085</c:v>
                </c:pt>
                <c:pt idx="14">
                  <c:v>10.320678215997052</c:v>
                </c:pt>
                <c:pt idx="15">
                  <c:v>8.2615306639635069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56-4AB8-A67E-2FDF4651370D}"/>
            </c:ext>
          </c:extLst>
        </c:ser>
        <c:ser>
          <c:idx val="4"/>
          <c:order val="4"/>
          <c:tx>
            <c:strRef>
              <c:f>'5. Network reliability'!$I$135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City West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Lower Murray </c:v>
                </c:pt>
                <c:pt idx="5">
                  <c:v>South Gippsland </c:v>
                </c:pt>
                <c:pt idx="6">
                  <c:v>Barwon </c:v>
                </c:pt>
                <c:pt idx="7">
                  <c:v>Gippsland </c:v>
                </c:pt>
                <c:pt idx="8">
                  <c:v>Coliban </c:v>
                </c:pt>
                <c:pt idx="9">
                  <c:v>Westernport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reliability'!$I$136:$I$151</c:f>
              <c:numCache>
                <c:formatCode>_-* #,##0.0_-;\-* #,##0.0_-;_-* "-"??_-;_-@_-</c:formatCode>
                <c:ptCount val="16"/>
                <c:pt idx="0">
                  <c:v>57.38060781476122</c:v>
                </c:pt>
                <c:pt idx="1">
                  <c:v>51.796794886189268</c:v>
                </c:pt>
                <c:pt idx="2">
                  <c:v>43.885163849277554</c:v>
                </c:pt>
                <c:pt idx="3">
                  <c:v>34.280725579590651</c:v>
                </c:pt>
                <c:pt idx="4">
                  <c:v>33.364707142312831</c:v>
                </c:pt>
                <c:pt idx="5">
                  <c:v>32.705248990578731</c:v>
                </c:pt>
                <c:pt idx="6">
                  <c:v>32.33256351039261</c:v>
                </c:pt>
                <c:pt idx="7">
                  <c:v>26.865533373477234</c:v>
                </c:pt>
                <c:pt idx="8">
                  <c:v>25.813496396593145</c:v>
                </c:pt>
                <c:pt idx="9">
                  <c:v>21.153846153846153</c:v>
                </c:pt>
                <c:pt idx="10">
                  <c:v>20.917573872472783</c:v>
                </c:pt>
                <c:pt idx="11">
                  <c:v>17.094017094017094</c:v>
                </c:pt>
                <c:pt idx="12">
                  <c:v>15.871369294605808</c:v>
                </c:pt>
                <c:pt idx="13">
                  <c:v>12.123855211513302</c:v>
                </c:pt>
                <c:pt idx="14">
                  <c:v>11.897571065107169</c:v>
                </c:pt>
                <c:pt idx="15">
                  <c:v>5.2114956486541182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56-4AB8-A67E-2FDF4651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88128"/>
        <c:axId val="136289664"/>
      </c:barChart>
      <c:catAx>
        <c:axId val="1362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8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reliability'!$E$156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Barwon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GWMWater</c:v>
                </c:pt>
                <c:pt idx="7">
                  <c:v>Western </c:v>
                </c:pt>
                <c:pt idx="8">
                  <c:v>Yarra Valley </c:v>
                </c:pt>
                <c:pt idx="9">
                  <c:v>South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reliability'!$E$157:$E$172</c:f>
              <c:numCache>
                <c:formatCode>_-* #,##0.0_-;\-* #,##0.0_-;_-* "-"??_-;_-@_-</c:formatCode>
                <c:ptCount val="16"/>
                <c:pt idx="0">
                  <c:v>31.481553398058253</c:v>
                </c:pt>
                <c:pt idx="1">
                  <c:v>31.277777777777779</c:v>
                </c:pt>
                <c:pt idx="2">
                  <c:v>23.16</c:v>
                </c:pt>
                <c:pt idx="3">
                  <c:v>29.336734693877553</c:v>
                </c:pt>
                <c:pt idx="4">
                  <c:v>27.260416666666668</c:v>
                </c:pt>
                <c:pt idx="5">
                  <c:v>24.358961424332342</c:v>
                </c:pt>
                <c:pt idx="6">
                  <c:v>23.03846153846154</c:v>
                </c:pt>
                <c:pt idx="7">
                  <c:v>15</c:v>
                </c:pt>
                <c:pt idx="8">
                  <c:v>41.708955223880594</c:v>
                </c:pt>
                <c:pt idx="9">
                  <c:v>20.885057471264368</c:v>
                </c:pt>
                <c:pt idx="10">
                  <c:v>15.615384615384615</c:v>
                </c:pt>
                <c:pt idx="11">
                  <c:v>0</c:v>
                </c:pt>
                <c:pt idx="12">
                  <c:v>8.75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F-45B2-BCE1-F761FD3C7F5F}"/>
            </c:ext>
          </c:extLst>
        </c:ser>
        <c:ser>
          <c:idx val="1"/>
          <c:order val="1"/>
          <c:tx>
            <c:strRef>
              <c:f>'5. Network reliability'!$F$156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Barwon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GWMWater</c:v>
                </c:pt>
                <c:pt idx="7">
                  <c:v>Western </c:v>
                </c:pt>
                <c:pt idx="8">
                  <c:v>Yarra Valley </c:v>
                </c:pt>
                <c:pt idx="9">
                  <c:v>South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reliability'!$F$157:$F$172</c:f>
              <c:numCache>
                <c:formatCode>_-* #,##0.0_-;\-* #,##0.0_-;_-* "-"??_-;_-@_-</c:formatCode>
                <c:ptCount val="16"/>
                <c:pt idx="0">
                  <c:v>32.77801724137931</c:v>
                </c:pt>
                <c:pt idx="1">
                  <c:v>38.666666666666664</c:v>
                </c:pt>
                <c:pt idx="2">
                  <c:v>24.636363636363637</c:v>
                </c:pt>
                <c:pt idx="3">
                  <c:v>26.481481481481481</c:v>
                </c:pt>
                <c:pt idx="4">
                  <c:v>27.48076923076923</c:v>
                </c:pt>
                <c:pt idx="5">
                  <c:v>22.234154727793694</c:v>
                </c:pt>
                <c:pt idx="6">
                  <c:v>26.65</c:v>
                </c:pt>
                <c:pt idx="7">
                  <c:v>10.5</c:v>
                </c:pt>
                <c:pt idx="8">
                  <c:v>63.937238493723846</c:v>
                </c:pt>
                <c:pt idx="9">
                  <c:v>24.381679389312978</c:v>
                </c:pt>
                <c:pt idx="10">
                  <c:v>12.75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19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F-45B2-BCE1-F761FD3C7F5F}"/>
            </c:ext>
          </c:extLst>
        </c:ser>
        <c:ser>
          <c:idx val="2"/>
          <c:order val="2"/>
          <c:tx>
            <c:strRef>
              <c:f>'5. Network reliability'!$G$156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Barwon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GWMWater</c:v>
                </c:pt>
                <c:pt idx="7">
                  <c:v>Western </c:v>
                </c:pt>
                <c:pt idx="8">
                  <c:v>Yarra Valley </c:v>
                </c:pt>
                <c:pt idx="9">
                  <c:v>South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reliability'!$G$157:$G$172</c:f>
              <c:numCache>
                <c:formatCode>_-* #,##0.0_-;\-* #,##0.0_-;_-* "-"??_-;_-@_-</c:formatCode>
                <c:ptCount val="16"/>
                <c:pt idx="0">
                  <c:v>32.044444444444444</c:v>
                </c:pt>
                <c:pt idx="1">
                  <c:v>38.563829787234056</c:v>
                </c:pt>
                <c:pt idx="2">
                  <c:v>27.057971014492754</c:v>
                </c:pt>
                <c:pt idx="3">
                  <c:v>27.145833333333332</c:v>
                </c:pt>
                <c:pt idx="4">
                  <c:v>23.826086956521738</c:v>
                </c:pt>
                <c:pt idx="5">
                  <c:v>31.793379888268159</c:v>
                </c:pt>
                <c:pt idx="6">
                  <c:v>16.586206896551722</c:v>
                </c:pt>
                <c:pt idx="7">
                  <c:v>20</c:v>
                </c:pt>
                <c:pt idx="8">
                  <c:v>46.914473684210527</c:v>
                </c:pt>
                <c:pt idx="9">
                  <c:v>22.837209302325579</c:v>
                </c:pt>
                <c:pt idx="10">
                  <c:v>15.583333333333334</c:v>
                </c:pt>
                <c:pt idx="11">
                  <c:v>22.666666666666661</c:v>
                </c:pt>
                <c:pt idx="12">
                  <c:v>6.55</c:v>
                </c:pt>
                <c:pt idx="13">
                  <c:v>18</c:v>
                </c:pt>
                <c:pt idx="14">
                  <c:v>0</c:v>
                </c:pt>
                <c:pt idx="15">
                  <c:v>9.3541666666666661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F-45B2-BCE1-F761FD3C7F5F}"/>
            </c:ext>
          </c:extLst>
        </c:ser>
        <c:ser>
          <c:idx val="3"/>
          <c:order val="3"/>
          <c:tx>
            <c:strRef>
              <c:f>'5. Network reliability'!$H$156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Barwon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GWMWater</c:v>
                </c:pt>
                <c:pt idx="7">
                  <c:v>Western </c:v>
                </c:pt>
                <c:pt idx="8">
                  <c:v>Yarra Valley </c:v>
                </c:pt>
                <c:pt idx="9">
                  <c:v>South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reliability'!$H$157:$H$172</c:f>
              <c:numCache>
                <c:formatCode>_-* #,##0.0_-;\-* #,##0.0_-;_-* "-"??_-;_-@_-</c:formatCode>
                <c:ptCount val="16"/>
                <c:pt idx="0">
                  <c:v>30.860986547085201</c:v>
                </c:pt>
                <c:pt idx="1">
                  <c:v>31.244897959183675</c:v>
                </c:pt>
                <c:pt idx="2">
                  <c:v>26.314285714285713</c:v>
                </c:pt>
                <c:pt idx="3">
                  <c:v>27.69047619047619</c:v>
                </c:pt>
                <c:pt idx="4">
                  <c:v>24.666666666666668</c:v>
                </c:pt>
                <c:pt idx="5">
                  <c:v>23.745596943553011</c:v>
                </c:pt>
                <c:pt idx="6">
                  <c:v>17.117647058823529</c:v>
                </c:pt>
                <c:pt idx="7">
                  <c:v>21.8</c:v>
                </c:pt>
                <c:pt idx="8">
                  <c:v>24.267441860465116</c:v>
                </c:pt>
                <c:pt idx="9">
                  <c:v>18.014285714285716</c:v>
                </c:pt>
                <c:pt idx="10">
                  <c:v>16.181818181818183</c:v>
                </c:pt>
                <c:pt idx="11">
                  <c:v>3</c:v>
                </c:pt>
                <c:pt idx="12">
                  <c:v>16.516666666666652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F-45B2-BCE1-F761FD3C7F5F}"/>
            </c:ext>
          </c:extLst>
        </c:ser>
        <c:ser>
          <c:idx val="4"/>
          <c:order val="4"/>
          <c:tx>
            <c:strRef>
              <c:f>'5. Network reliability'!$I$156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Barwon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GWMWater</c:v>
                </c:pt>
                <c:pt idx="7">
                  <c:v>Western </c:v>
                </c:pt>
                <c:pt idx="8">
                  <c:v>Yarra Valley </c:v>
                </c:pt>
                <c:pt idx="9">
                  <c:v>South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reliability'!$I$157:$I$172</c:f>
              <c:numCache>
                <c:formatCode>_-* #,##0.0_-;\-* #,##0.0_-;_-* "-"??_-;_-@_-</c:formatCode>
                <c:ptCount val="16"/>
                <c:pt idx="0">
                  <c:v>33.011709601873534</c:v>
                </c:pt>
                <c:pt idx="1">
                  <c:v>32.015384615384619</c:v>
                </c:pt>
                <c:pt idx="2">
                  <c:v>30.363636363636363</c:v>
                </c:pt>
                <c:pt idx="3">
                  <c:v>28.584158415841586</c:v>
                </c:pt>
                <c:pt idx="4">
                  <c:v>24.941176470588236</c:v>
                </c:pt>
                <c:pt idx="5">
                  <c:v>23.944903047091415</c:v>
                </c:pt>
                <c:pt idx="6">
                  <c:v>23.205882352941178</c:v>
                </c:pt>
                <c:pt idx="7">
                  <c:v>23.2</c:v>
                </c:pt>
                <c:pt idx="8">
                  <c:v>22.481481481481481</c:v>
                </c:pt>
                <c:pt idx="9">
                  <c:v>17.453333333333333</c:v>
                </c:pt>
                <c:pt idx="10">
                  <c:v>14.7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F-45B2-BCE1-F761FD3C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7464832"/>
        <c:axId val="137466624"/>
      </c:barChart>
      <c:catAx>
        <c:axId val="137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66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reliability'!$E$177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reliability'!$E$178:$E$193</c:f>
              <c:numCache>
                <c:formatCode>_-* #,##0.0_-;\-* #,##0.0_-;_-* "-"??_-;_-@_-</c:formatCode>
                <c:ptCount val="16"/>
                <c:pt idx="0">
                  <c:v>38</c:v>
                </c:pt>
                <c:pt idx="1">
                  <c:v>52.758620689655174</c:v>
                </c:pt>
                <c:pt idx="2">
                  <c:v>54.41391304347826</c:v>
                </c:pt>
                <c:pt idx="3">
                  <c:v>50.586206896551722</c:v>
                </c:pt>
                <c:pt idx="4">
                  <c:v>#N/A</c:v>
                </c:pt>
                <c:pt idx="5">
                  <c:v>64.513513513513516</c:v>
                </c:pt>
                <c:pt idx="6">
                  <c:v>9.4</c:v>
                </c:pt>
                <c:pt idx="7">
                  <c:v>53.480812641083524</c:v>
                </c:pt>
                <c:pt idx="8">
                  <c:v>32.855173410404625</c:v>
                </c:pt>
                <c:pt idx="9">
                  <c:v>25.604026845637584</c:v>
                </c:pt>
                <c:pt idx="10">
                  <c:v>35.456000000000003</c:v>
                </c:pt>
                <c:pt idx="11">
                  <c:v>22.220689655172414</c:v>
                </c:pt>
                <c:pt idx="12">
                  <c:v>24.690789473684209</c:v>
                </c:pt>
                <c:pt idx="13">
                  <c:v>22.4</c:v>
                </c:pt>
                <c:pt idx="14">
                  <c:v>23</c:v>
                </c:pt>
                <c:pt idx="15">
                  <c:v>26.098159509202453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05E-B4CD-E4F0567A7440}"/>
            </c:ext>
          </c:extLst>
        </c:ser>
        <c:ser>
          <c:idx val="1"/>
          <c:order val="1"/>
          <c:tx>
            <c:strRef>
              <c:f>'5. Network reliability'!$F$177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reliability'!$F$178:$F$193</c:f>
              <c:numCache>
                <c:formatCode>_-* #,##0.0_-;\-* #,##0.0_-;_-* "-"??_-;_-@_-</c:formatCode>
                <c:ptCount val="16"/>
                <c:pt idx="0">
                  <c:v>31</c:v>
                </c:pt>
                <c:pt idx="1">
                  <c:v>56.722222222222221</c:v>
                </c:pt>
                <c:pt idx="2">
                  <c:v>56.005181347150256</c:v>
                </c:pt>
                <c:pt idx="3">
                  <c:v>51.910526315789475</c:v>
                </c:pt>
                <c:pt idx="4">
                  <c:v>35.399141630901291</c:v>
                </c:pt>
                <c:pt idx="5">
                  <c:v>42.062176165803109</c:v>
                </c:pt>
                <c:pt idx="6">
                  <c:v>29.762745098039218</c:v>
                </c:pt>
                <c:pt idx="7">
                  <c:v>216.5538802660754</c:v>
                </c:pt>
                <c:pt idx="8">
                  <c:v>36.956612021857921</c:v>
                </c:pt>
                <c:pt idx="9">
                  <c:v>32.325203252032523</c:v>
                </c:pt>
                <c:pt idx="10">
                  <c:v>25.609375</c:v>
                </c:pt>
                <c:pt idx="11">
                  <c:v>23.636363636363637</c:v>
                </c:pt>
                <c:pt idx="12">
                  <c:v>16.944444444444443</c:v>
                </c:pt>
                <c:pt idx="13">
                  <c:v>24.414634146341463</c:v>
                </c:pt>
                <c:pt idx="14">
                  <c:v>23.666666666666668</c:v>
                </c:pt>
                <c:pt idx="15">
                  <c:v>19.347826086956523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05E-B4CD-E4F0567A7440}"/>
            </c:ext>
          </c:extLst>
        </c:ser>
        <c:ser>
          <c:idx val="2"/>
          <c:order val="2"/>
          <c:tx>
            <c:strRef>
              <c:f>'5. Network reliability'!$G$177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reliability'!$G$178:$G$193</c:f>
              <c:numCache>
                <c:formatCode>_-* #,##0.0_-;\-* #,##0.0_-;_-* "-"??_-;_-@_-</c:formatCode>
                <c:ptCount val="16"/>
                <c:pt idx="0">
                  <c:v>25.5</c:v>
                </c:pt>
                <c:pt idx="1">
                  <c:v>60.304347826086953</c:v>
                </c:pt>
                <c:pt idx="2">
                  <c:v>62.042517006802719</c:v>
                </c:pt>
                <c:pt idx="3">
                  <c:v>54.268292682926827</c:v>
                </c:pt>
                <c:pt idx="4">
                  <c:v>38.364197530864196</c:v>
                </c:pt>
                <c:pt idx="5">
                  <c:v>63.728723404255319</c:v>
                </c:pt>
                <c:pt idx="6">
                  <c:v>27.541666666666668</c:v>
                </c:pt>
                <c:pt idx="7">
                  <c:v>80.385551330798478</c:v>
                </c:pt>
                <c:pt idx="8">
                  <c:v>39.550643678160917</c:v>
                </c:pt>
                <c:pt idx="9">
                  <c:v>27</c:v>
                </c:pt>
                <c:pt idx="10">
                  <c:v>23.732142857142858</c:v>
                </c:pt>
                <c:pt idx="11">
                  <c:v>21.157894736842106</c:v>
                </c:pt>
                <c:pt idx="12">
                  <c:v>22.17583333333333</c:v>
                </c:pt>
                <c:pt idx="13">
                  <c:v>25.26829268292683</c:v>
                </c:pt>
                <c:pt idx="14">
                  <c:v>11.25</c:v>
                </c:pt>
                <c:pt idx="15">
                  <c:v>17.016260162601625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05E-B4CD-E4F0567A7440}"/>
            </c:ext>
          </c:extLst>
        </c:ser>
        <c:ser>
          <c:idx val="3"/>
          <c:order val="3"/>
          <c:tx>
            <c:strRef>
              <c:f>'5. Network reliability'!$H$177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reliability'!$H$178:$H$193</c:f>
              <c:numCache>
                <c:formatCode>_-* #,##0.0_-;\-* #,##0.0_-;_-* "-"??_-;_-@_-</c:formatCode>
                <c:ptCount val="16"/>
                <c:pt idx="0">
                  <c:v>30.025641025641026</c:v>
                </c:pt>
                <c:pt idx="1">
                  <c:v>42.684210526315788</c:v>
                </c:pt>
                <c:pt idx="2">
                  <c:v>56.969648562300321</c:v>
                </c:pt>
                <c:pt idx="3">
                  <c:v>53.132231404958681</c:v>
                </c:pt>
                <c:pt idx="4">
                  <c:v>39.602409638554214</c:v>
                </c:pt>
                <c:pt idx="5">
                  <c:v>57.009433962264154</c:v>
                </c:pt>
                <c:pt idx="6">
                  <c:v>30.999999999999996</c:v>
                </c:pt>
                <c:pt idx="7">
                  <c:v>44.182336182336179</c:v>
                </c:pt>
                <c:pt idx="8">
                  <c:v>36.605132851449277</c:v>
                </c:pt>
                <c:pt idx="9">
                  <c:v>21.387755102040817</c:v>
                </c:pt>
                <c:pt idx="10">
                  <c:v>32.327586206896555</c:v>
                </c:pt>
                <c:pt idx="11">
                  <c:v>10.75</c:v>
                </c:pt>
                <c:pt idx="12">
                  <c:v>16.062745098039219</c:v>
                </c:pt>
                <c:pt idx="13">
                  <c:v>17.970588235294116</c:v>
                </c:pt>
                <c:pt idx="14">
                  <c:v>21.4</c:v>
                </c:pt>
                <c:pt idx="15">
                  <c:v>30.441860465116278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7-405E-B4CD-E4F0567A7440}"/>
            </c:ext>
          </c:extLst>
        </c:ser>
        <c:ser>
          <c:idx val="4"/>
          <c:order val="4"/>
          <c:tx>
            <c:strRef>
              <c:f>'5. Network reliability'!$I$177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reliability'!$I$178:$I$193</c:f>
              <c:numCache>
                <c:formatCode>_-* #,##0.0_-;\-* #,##0.0_-;_-* "-"??_-;_-@_-</c:formatCode>
                <c:ptCount val="16"/>
                <c:pt idx="0">
                  <c:v>233.96666666666667</c:v>
                </c:pt>
                <c:pt idx="1">
                  <c:v>67</c:v>
                </c:pt>
                <c:pt idx="2">
                  <c:v>58.111111111111114</c:v>
                </c:pt>
                <c:pt idx="3">
                  <c:v>51.448979591836732</c:v>
                </c:pt>
                <c:pt idx="4">
                  <c:v>45.361386138613859</c:v>
                </c:pt>
                <c:pt idx="5">
                  <c:v>42.37</c:v>
                </c:pt>
                <c:pt idx="6">
                  <c:v>40.431372549019606</c:v>
                </c:pt>
                <c:pt idx="7">
                  <c:v>35.403768506056529</c:v>
                </c:pt>
                <c:pt idx="8">
                  <c:v>33.298564742589697</c:v>
                </c:pt>
                <c:pt idx="9">
                  <c:v>30.716666666666665</c:v>
                </c:pt>
                <c:pt idx="10">
                  <c:v>30.345454545454544</c:v>
                </c:pt>
                <c:pt idx="11">
                  <c:v>25.222222222222221</c:v>
                </c:pt>
                <c:pt idx="12">
                  <c:v>21.148611111111112</c:v>
                </c:pt>
                <c:pt idx="13">
                  <c:v>19.285714285714285</c:v>
                </c:pt>
                <c:pt idx="14">
                  <c:v>17.666666666666668</c:v>
                </c:pt>
                <c:pt idx="15">
                  <c:v>16.31782945736434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7-405E-B4CD-E4F0567A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07520"/>
        <c:axId val="118125696"/>
      </c:barChart>
      <c:catAx>
        <c:axId val="1181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2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0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reliability'!$E$198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Barwon </c:v>
                </c:pt>
                <c:pt idx="2">
                  <c:v>Gippsland </c:v>
                </c:pt>
                <c:pt idx="3">
                  <c:v>North East </c:v>
                </c:pt>
                <c:pt idx="4">
                  <c:v>Westernport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GWMWater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Yarra Valley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reliability'!$E$199:$E$214</c:f>
              <c:numCache>
                <c:formatCode>_-* #,##0.0_-;\-* #,##0.0_-;_-* "-"??_-;_-@_-</c:formatCode>
                <c:ptCount val="16"/>
                <c:pt idx="0">
                  <c:v>205</c:v>
                </c:pt>
                <c:pt idx="1">
                  <c:v>338.8</c:v>
                </c:pt>
                <c:pt idx="2">
                  <c:v>253.78571428571428</c:v>
                </c:pt>
                <c:pt idx="3">
                  <c:v>#N/A</c:v>
                </c:pt>
                <c:pt idx="4">
                  <c:v>502.7</c:v>
                </c:pt>
                <c:pt idx="5">
                  <c:v>343.5959940652819</c:v>
                </c:pt>
                <c:pt idx="6">
                  <c:v>674.61111111111109</c:v>
                </c:pt>
                <c:pt idx="7">
                  <c:v>226.30769230769232</c:v>
                </c:pt>
                <c:pt idx="8">
                  <c:v>371.76041666666669</c:v>
                </c:pt>
                <c:pt idx="9">
                  <c:v>1255.5632183908046</c:v>
                </c:pt>
                <c:pt idx="10">
                  <c:v>268.45436893203885</c:v>
                </c:pt>
                <c:pt idx="11">
                  <c:v>633.52238805970148</c:v>
                </c:pt>
                <c:pt idx="12">
                  <c:v>185.23076923076923</c:v>
                </c:pt>
                <c:pt idx="13">
                  <c:v>0</c:v>
                </c:pt>
                <c:pt idx="14">
                  <c:v>0</c:v>
                </c:pt>
                <c:pt idx="15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A-464B-B246-6F6627A168DB}"/>
            </c:ext>
          </c:extLst>
        </c:ser>
        <c:ser>
          <c:idx val="1"/>
          <c:order val="1"/>
          <c:tx>
            <c:strRef>
              <c:f>'5. Network reliability'!$F$198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Barwon </c:v>
                </c:pt>
                <c:pt idx="2">
                  <c:v>Gippsland </c:v>
                </c:pt>
                <c:pt idx="3">
                  <c:v>North East </c:v>
                </c:pt>
                <c:pt idx="4">
                  <c:v>Westernport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GWMWater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Yarra Valley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reliability'!$F$199:$F$214</c:f>
              <c:numCache>
                <c:formatCode>_-* #,##0.0_-;\-* #,##0.0_-;_-* "-"??_-;_-@_-</c:formatCode>
                <c:ptCount val="16"/>
                <c:pt idx="0">
                  <c:v>1138</c:v>
                </c:pt>
                <c:pt idx="1">
                  <c:v>571.5</c:v>
                </c:pt>
                <c:pt idx="2">
                  <c:v>264.53703703703701</c:v>
                </c:pt>
                <c:pt idx="3">
                  <c:v>0</c:v>
                </c:pt>
                <c:pt idx="4">
                  <c:v>0</c:v>
                </c:pt>
                <c:pt idx="5">
                  <c:v>351.96968481375364</c:v>
                </c:pt>
                <c:pt idx="6">
                  <c:v>1311.7142857142858</c:v>
                </c:pt>
                <c:pt idx="7">
                  <c:v>237.95</c:v>
                </c:pt>
                <c:pt idx="8">
                  <c:v>328.69230769230768</c:v>
                </c:pt>
                <c:pt idx="9">
                  <c:v>497.52671755725191</c:v>
                </c:pt>
                <c:pt idx="10">
                  <c:v>247.88362068965517</c:v>
                </c:pt>
                <c:pt idx="11">
                  <c:v>1405.4435146443514</c:v>
                </c:pt>
                <c:pt idx="12">
                  <c:v>171.5</c:v>
                </c:pt>
                <c:pt idx="13">
                  <c:v>0</c:v>
                </c:pt>
                <c:pt idx="14">
                  <c:v>736.5</c:v>
                </c:pt>
                <c:pt idx="15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A-464B-B246-6F6627A168DB}"/>
            </c:ext>
          </c:extLst>
        </c:ser>
        <c:ser>
          <c:idx val="2"/>
          <c:order val="2"/>
          <c:tx>
            <c:strRef>
              <c:f>'5. Network reliability'!$G$198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Barwon </c:v>
                </c:pt>
                <c:pt idx="2">
                  <c:v>Gippsland </c:v>
                </c:pt>
                <c:pt idx="3">
                  <c:v>North East </c:v>
                </c:pt>
                <c:pt idx="4">
                  <c:v>Westernport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GWMWater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Yarra Valley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reliability'!$G$199:$G$214</c:f>
              <c:numCache>
                <c:formatCode>_-* #,##0.0_-;\-* #,##0.0_-;_-* "-"??_-;_-@_-</c:formatCode>
                <c:ptCount val="16"/>
                <c:pt idx="0">
                  <c:v>1065</c:v>
                </c:pt>
                <c:pt idx="1">
                  <c:v>564.304347826087</c:v>
                </c:pt>
                <c:pt idx="2">
                  <c:v>284.0625</c:v>
                </c:pt>
                <c:pt idx="3">
                  <c:v>221.16666666666666</c:v>
                </c:pt>
                <c:pt idx="4">
                  <c:v>756.55</c:v>
                </c:pt>
                <c:pt idx="5">
                  <c:v>417.40763500940142</c:v>
                </c:pt>
                <c:pt idx="6">
                  <c:v>260.78723404255317</c:v>
                </c:pt>
                <c:pt idx="7">
                  <c:v>239.06896551724137</c:v>
                </c:pt>
                <c:pt idx="8">
                  <c:v>405.3478260869565</c:v>
                </c:pt>
                <c:pt idx="9">
                  <c:v>323.34883720930225</c:v>
                </c:pt>
                <c:pt idx="10">
                  <c:v>253.15777777777777</c:v>
                </c:pt>
                <c:pt idx="11">
                  <c:v>315.92763157894734</c:v>
                </c:pt>
                <c:pt idx="12">
                  <c:v>321.83333333333331</c:v>
                </c:pt>
                <c:pt idx="13">
                  <c:v>510.99999999999994</c:v>
                </c:pt>
                <c:pt idx="14">
                  <c:v>0</c:v>
                </c:pt>
                <c:pt idx="15">
                  <c:v>603.25416666666661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A-464B-B246-6F6627A168DB}"/>
            </c:ext>
          </c:extLst>
        </c:ser>
        <c:ser>
          <c:idx val="3"/>
          <c:order val="3"/>
          <c:tx>
            <c:strRef>
              <c:f>'5. Network reliability'!$H$198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Barwon </c:v>
                </c:pt>
                <c:pt idx="2">
                  <c:v>Gippsland </c:v>
                </c:pt>
                <c:pt idx="3">
                  <c:v>North East </c:v>
                </c:pt>
                <c:pt idx="4">
                  <c:v>Westernport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GWMWater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Yarra Valley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reliability'!$H$199:$H$214</c:f>
              <c:numCache>
                <c:formatCode>_-* #,##0.0_-;\-* #,##0.0_-;_-* "-"??_-;_-@_-</c:formatCode>
                <c:ptCount val="16"/>
                <c:pt idx="0">
                  <c:v>297.8</c:v>
                </c:pt>
                <c:pt idx="1">
                  <c:v>585.6</c:v>
                </c:pt>
                <c:pt idx="2">
                  <c:v>566.91269841269843</c:v>
                </c:pt>
                <c:pt idx="3">
                  <c:v>155.5</c:v>
                </c:pt>
                <c:pt idx="4">
                  <c:v>245.01666666666648</c:v>
                </c:pt>
                <c:pt idx="5">
                  <c:v>374.66904490830944</c:v>
                </c:pt>
                <c:pt idx="6">
                  <c:v>659.53061224489795</c:v>
                </c:pt>
                <c:pt idx="7">
                  <c:v>575.05882352941171</c:v>
                </c:pt>
                <c:pt idx="8">
                  <c:v>356.27777777777777</c:v>
                </c:pt>
                <c:pt idx="9">
                  <c:v>291.94285714285712</c:v>
                </c:pt>
                <c:pt idx="10">
                  <c:v>266.07623318385652</c:v>
                </c:pt>
                <c:pt idx="11">
                  <c:v>229.90697674418604</c:v>
                </c:pt>
                <c:pt idx="12">
                  <c:v>201.72727272727272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A-464B-B246-6F6627A168DB}"/>
            </c:ext>
          </c:extLst>
        </c:ser>
        <c:ser>
          <c:idx val="4"/>
          <c:order val="4"/>
          <c:tx>
            <c:strRef>
              <c:f>'5. Network reliability'!$I$198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Barwon </c:v>
                </c:pt>
                <c:pt idx="2">
                  <c:v>Gippsland </c:v>
                </c:pt>
                <c:pt idx="3">
                  <c:v>North East </c:v>
                </c:pt>
                <c:pt idx="4">
                  <c:v>Westernport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GWMWater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Yarra Valley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reliability'!$I$199:$I$214</c:f>
              <c:numCache>
                <c:formatCode>_-* #,##0.0_-;\-* #,##0.0_-;_-* "-"??_-;_-@_-</c:formatCode>
                <c:ptCount val="16"/>
                <c:pt idx="0">
                  <c:v>6869.4</c:v>
                </c:pt>
                <c:pt idx="1">
                  <c:v>1347.9454545454546</c:v>
                </c:pt>
                <c:pt idx="2">
                  <c:v>716.22772277227727</c:v>
                </c:pt>
                <c:pt idx="3">
                  <c:v>712</c:v>
                </c:pt>
                <c:pt idx="4">
                  <c:v>514</c:v>
                </c:pt>
                <c:pt idx="5">
                  <c:v>386.48678670360107</c:v>
                </c:pt>
                <c:pt idx="6">
                  <c:v>318.07692307692309</c:v>
                </c:pt>
                <c:pt idx="7">
                  <c:v>315.29411764705884</c:v>
                </c:pt>
                <c:pt idx="8">
                  <c:v>314.8235294117647</c:v>
                </c:pt>
                <c:pt idx="9">
                  <c:v>305.66666666666669</c:v>
                </c:pt>
                <c:pt idx="10">
                  <c:v>284.40983606557376</c:v>
                </c:pt>
                <c:pt idx="11">
                  <c:v>282.74074074074076</c:v>
                </c:pt>
                <c:pt idx="12">
                  <c:v>198.3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A-464B-B246-6F6627A16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94048"/>
        <c:axId val="138995584"/>
      </c:barChart>
      <c:catAx>
        <c:axId val="138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95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reliability'!$E$219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Barwon </c:v>
                </c:pt>
                <c:pt idx="3">
                  <c:v>Western </c:v>
                </c:pt>
                <c:pt idx="4">
                  <c:v>City West 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GWMWater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reliability'!$E$220:$E$235</c:f>
              <c:numCache>
                <c:formatCode>_-* #,##0.0_-;\-* #,##0.0_-;_-* "-"??_-;_-@_-</c:formatCode>
                <c:ptCount val="16"/>
                <c:pt idx="0">
                  <c:v>346.81896551724139</c:v>
                </c:pt>
                <c:pt idx="1">
                  <c:v>274.39999999999998</c:v>
                </c:pt>
                <c:pt idx="2">
                  <c:v>618.67248908296938</c:v>
                </c:pt>
                <c:pt idx="3">
                  <c:v>277</c:v>
                </c:pt>
                <c:pt idx="4">
                  <c:v>#N/A</c:v>
                </c:pt>
                <c:pt idx="5">
                  <c:v>719.0880000001938</c:v>
                </c:pt>
                <c:pt idx="6">
                  <c:v>1337.3333333333333</c:v>
                </c:pt>
                <c:pt idx="7">
                  <c:v>297.9655172413793</c:v>
                </c:pt>
                <c:pt idx="8">
                  <c:v>434.66666666666669</c:v>
                </c:pt>
                <c:pt idx="9">
                  <c:v>870.33013544018058</c:v>
                </c:pt>
                <c:pt idx="10">
                  <c:v>327.87919463087246</c:v>
                </c:pt>
                <c:pt idx="11">
                  <c:v>256.50263157894744</c:v>
                </c:pt>
                <c:pt idx="12">
                  <c:v>160.46012269938652</c:v>
                </c:pt>
                <c:pt idx="13">
                  <c:v>288.21043478260867</c:v>
                </c:pt>
                <c:pt idx="14">
                  <c:v>2754.8222222222221</c:v>
                </c:pt>
                <c:pt idx="15" formatCode="_(* #,##0.00_);_(* \(#,##0.00\);_(* &quot;-&quot;??_);_(@_)">
                  <c:v>247.94482758620688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866-A2A6-062794941117}"/>
            </c:ext>
          </c:extLst>
        </c:ser>
        <c:ser>
          <c:idx val="1"/>
          <c:order val="1"/>
          <c:tx>
            <c:strRef>
              <c:f>'5. Network reliability'!$F$219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Barwon </c:v>
                </c:pt>
                <c:pt idx="3">
                  <c:v>Western </c:v>
                </c:pt>
                <c:pt idx="4">
                  <c:v>City West 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GWMWater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reliability'!$F$220:$F$235</c:f>
              <c:numCache>
                <c:formatCode>_-* #,##0.0_-;\-* #,##0.0_-;_-* "-"??_-;_-@_-</c:formatCode>
                <c:ptCount val="16"/>
                <c:pt idx="0">
                  <c:v>705.26315789473688</c:v>
                </c:pt>
                <c:pt idx="1">
                  <c:v>490.9960784313725</c:v>
                </c:pt>
                <c:pt idx="2">
                  <c:v>672.82403433476395</c:v>
                </c:pt>
                <c:pt idx="3">
                  <c:v>304.44444444444446</c:v>
                </c:pt>
                <c:pt idx="4">
                  <c:v>558.81967213114751</c:v>
                </c:pt>
                <c:pt idx="5">
                  <c:v>473.1484375</c:v>
                </c:pt>
                <c:pt idx="6">
                  <c:v>1094.5233160621763</c:v>
                </c:pt>
                <c:pt idx="7">
                  <c:v>265.13888888888891</c:v>
                </c:pt>
                <c:pt idx="8">
                  <c:v>372.33333333333331</c:v>
                </c:pt>
                <c:pt idx="9">
                  <c:v>3819.1197339246119</c:v>
                </c:pt>
                <c:pt idx="10">
                  <c:v>270.22764227642278</c:v>
                </c:pt>
                <c:pt idx="11">
                  <c:v>333.16666666666669</c:v>
                </c:pt>
                <c:pt idx="12">
                  <c:v>200.91304347826087</c:v>
                </c:pt>
                <c:pt idx="13" formatCode="_(* #,##0.00_);_(* \(#,##0.00\);_(* &quot;-&quot;??_);_(@_)">
                  <c:v>284.42659758203797</c:v>
                </c:pt>
                <c:pt idx="14">
                  <c:v>2613.3658536585367</c:v>
                </c:pt>
                <c:pt idx="15" formatCode="_(* #,##0.00_);_(* \(#,##0.00\);_(* &quot;-&quot;??_);_(@_)">
                  <c:v>215.45454545454547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C-4866-A2A6-062794941117}"/>
            </c:ext>
          </c:extLst>
        </c:ser>
        <c:ser>
          <c:idx val="2"/>
          <c:order val="2"/>
          <c:tx>
            <c:strRef>
              <c:f>'5. Network reliability'!$G$219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Barwon </c:v>
                </c:pt>
                <c:pt idx="3">
                  <c:v>Western </c:v>
                </c:pt>
                <c:pt idx="4">
                  <c:v>City West 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GWMWater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reliability'!$G$220:$G$235</c:f>
              <c:numCache>
                <c:formatCode>_-* #,##0.0_-;\-* #,##0.0_-;_-* "-"??_-;_-@_-</c:formatCode>
                <c:ptCount val="16"/>
                <c:pt idx="0">
                  <c:v>2065.7560975609758</c:v>
                </c:pt>
                <c:pt idx="1">
                  <c:v>282.63333333333338</c:v>
                </c:pt>
                <c:pt idx="2">
                  <c:v>517.38271604938268</c:v>
                </c:pt>
                <c:pt idx="3">
                  <c:v>270.5</c:v>
                </c:pt>
                <c:pt idx="4">
                  <c:v>790.8495708814005</c:v>
                </c:pt>
                <c:pt idx="5">
                  <c:v>230.48214285714286</c:v>
                </c:pt>
                <c:pt idx="6">
                  <c:v>1207.6436170212767</c:v>
                </c:pt>
                <c:pt idx="7">
                  <c:v>242.52173913043478</c:v>
                </c:pt>
                <c:pt idx="8">
                  <c:v>464.00000000000006</c:v>
                </c:pt>
                <c:pt idx="9">
                  <c:v>824.18022813688208</c:v>
                </c:pt>
                <c:pt idx="10">
                  <c:v>259.35820895522386</c:v>
                </c:pt>
                <c:pt idx="11">
                  <c:v>317.88499999999999</c:v>
                </c:pt>
                <c:pt idx="12">
                  <c:v>271.67479674796749</c:v>
                </c:pt>
                <c:pt idx="13">
                  <c:v>268.60374149659862</c:v>
                </c:pt>
                <c:pt idx="14">
                  <c:v>419.41463414634148</c:v>
                </c:pt>
                <c:pt idx="15">
                  <c:v>241.05263157894737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C-4866-A2A6-062794941117}"/>
            </c:ext>
          </c:extLst>
        </c:ser>
        <c:ser>
          <c:idx val="3"/>
          <c:order val="3"/>
          <c:tx>
            <c:strRef>
              <c:f>'5. Network reliability'!$H$219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Barwon </c:v>
                </c:pt>
                <c:pt idx="3">
                  <c:v>Western </c:v>
                </c:pt>
                <c:pt idx="4">
                  <c:v>City West 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GWMWater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reliability'!$H$220:$H$235</c:f>
              <c:numCache>
                <c:formatCode>_-* #,##0.0_-;\-* #,##0.0_-;_-* "-"??_-;_-@_-</c:formatCode>
                <c:ptCount val="16"/>
                <c:pt idx="0">
                  <c:v>789.18181818181813</c:v>
                </c:pt>
                <c:pt idx="1">
                  <c:v>729.9375</c:v>
                </c:pt>
                <c:pt idx="2">
                  <c:v>557.53614457831327</c:v>
                </c:pt>
                <c:pt idx="3" formatCode="_(* #,##0.00_);_(* \(#,##0.00\);_(* &quot;-&quot;??_);_(@_)">
                  <c:v>467.79487179487177</c:v>
                </c:pt>
                <c:pt idx="4">
                  <c:v>642.44849034420281</c:v>
                </c:pt>
                <c:pt idx="5">
                  <c:v>487.17270114942522</c:v>
                </c:pt>
                <c:pt idx="6">
                  <c:v>1018.3490566037735</c:v>
                </c:pt>
                <c:pt idx="7">
                  <c:v>599.63157894736844</c:v>
                </c:pt>
                <c:pt idx="8" formatCode="_(* #,##0.00_);_(* \(#,##0.00\);_(* &quot;-&quot;??_);_(@_)">
                  <c:v>262.8</c:v>
                </c:pt>
                <c:pt idx="9">
                  <c:v>534.07692307692309</c:v>
                </c:pt>
                <c:pt idx="10">
                  <c:v>306.03673469387758</c:v>
                </c:pt>
                <c:pt idx="11">
                  <c:v>496.65882352941179</c:v>
                </c:pt>
                <c:pt idx="12">
                  <c:v>247.68604651162789</c:v>
                </c:pt>
                <c:pt idx="13">
                  <c:v>287.13418530351436</c:v>
                </c:pt>
                <c:pt idx="14">
                  <c:v>151.8235294117647</c:v>
                </c:pt>
                <c:pt idx="15">
                  <c:v>237.625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C-4866-A2A6-062794941117}"/>
            </c:ext>
          </c:extLst>
        </c:ser>
        <c:ser>
          <c:idx val="4"/>
          <c:order val="4"/>
          <c:tx>
            <c:strRef>
              <c:f>'5. Network reliability'!$I$219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Barwon </c:v>
                </c:pt>
                <c:pt idx="3">
                  <c:v>Western </c:v>
                </c:pt>
                <c:pt idx="4">
                  <c:v>City West 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GWMWater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East </c:v>
                </c:pt>
                <c:pt idx="14">
                  <c:v>South Gippsland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reliability'!$I$220:$I$235</c:f>
              <c:numCache>
                <c:formatCode>_-* #,##0.0_-;\-* #,##0.0_-;_-* "-"??_-;_-@_-</c:formatCode>
                <c:ptCount val="16"/>
                <c:pt idx="0">
                  <c:v>2020.6530612244899</c:v>
                </c:pt>
                <c:pt idx="1">
                  <c:v>1451.1176470588234</c:v>
                </c:pt>
                <c:pt idx="2">
                  <c:v>1117</c:v>
                </c:pt>
                <c:pt idx="3">
                  <c:v>1028.05</c:v>
                </c:pt>
                <c:pt idx="4">
                  <c:v>697.028096723869</c:v>
                </c:pt>
                <c:pt idx="5">
                  <c:v>657.0181818181818</c:v>
                </c:pt>
                <c:pt idx="6">
                  <c:v>615.27</c:v>
                </c:pt>
                <c:pt idx="7">
                  <c:v>604.76190476190482</c:v>
                </c:pt>
                <c:pt idx="8">
                  <c:v>495.66666666666669</c:v>
                </c:pt>
                <c:pt idx="9">
                  <c:v>485.74966352624494</c:v>
                </c:pt>
                <c:pt idx="10">
                  <c:v>388.39166666666665</c:v>
                </c:pt>
                <c:pt idx="11">
                  <c:v>323.02361111111117</c:v>
                </c:pt>
                <c:pt idx="12">
                  <c:v>300.91472868217056</c:v>
                </c:pt>
                <c:pt idx="13">
                  <c:v>292.03968253968253</c:v>
                </c:pt>
                <c:pt idx="14">
                  <c:v>178.42857142857142</c:v>
                </c:pt>
                <c:pt idx="15">
                  <c:v>170.22222222222223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C-4866-A2A6-06279494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37088"/>
        <c:axId val="138938624"/>
      </c:barChart>
      <c:catAx>
        <c:axId val="1389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38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City West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GWMWater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reliability'!$E$241:$E$256</c:f>
              <c:numCache>
                <c:formatCode>_(* #,##0.00_);_(* \(#,##0.00\);_(* "-"??_);_(@_)</c:formatCode>
                <c:ptCount val="16"/>
                <c:pt idx="0">
                  <c:v>99.481865284974091</c:v>
                </c:pt>
                <c:pt idx="1">
                  <c:v>98.214285714285708</c:v>
                </c:pt>
                <c:pt idx="2">
                  <c:v>97.716894977168948</c:v>
                </c:pt>
                <c:pt idx="3">
                  <c:v>98.536585365853654</c:v>
                </c:pt>
                <c:pt idx="4">
                  <c:v>98.540145985401466</c:v>
                </c:pt>
                <c:pt idx="5">
                  <c:v>98.591549295774655</c:v>
                </c:pt>
                <c:pt idx="6">
                  <c:v>96.477015825169559</c:v>
                </c:pt>
                <c:pt idx="7">
                  <c:v>98.022813688212935</c:v>
                </c:pt>
                <c:pt idx="8">
                  <c:v>98.086124401913878</c:v>
                </c:pt>
                <c:pt idx="9">
                  <c:v>99.391117478510026</c:v>
                </c:pt>
                <c:pt idx="10">
                  <c:v>95.370370370370367</c:v>
                </c:pt>
                <c:pt idx="11">
                  <c:v>98.275862068965509</c:v>
                </c:pt>
                <c:pt idx="12">
                  <c:v>97.889610389610397</c:v>
                </c:pt>
                <c:pt idx="13">
                  <c:v>98.347107438016536</c:v>
                </c:pt>
                <c:pt idx="14">
                  <c:v>99.361702127659584</c:v>
                </c:pt>
                <c:pt idx="15">
                  <c:v>98.730158730158735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B-4346-8C5B-BE1BE47ECFA7}"/>
            </c:ext>
          </c:extLst>
        </c:ser>
        <c:ser>
          <c:idx val="1"/>
          <c:order val="1"/>
          <c:tx>
            <c:strRef>
              <c:f>'5. Network reliability'!$F$240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City West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GWMWater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reliability'!$F$241:$F$256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98.71794871794873</c:v>
                </c:pt>
                <c:pt idx="2">
                  <c:v>98.268398268398272</c:v>
                </c:pt>
                <c:pt idx="3">
                  <c:v>98</c:v>
                </c:pt>
                <c:pt idx="4">
                  <c:v>98.969072164948457</c:v>
                </c:pt>
                <c:pt idx="5">
                  <c:v>98.550724637681171</c:v>
                </c:pt>
                <c:pt idx="6">
                  <c:v>94.249622926093508</c:v>
                </c:pt>
                <c:pt idx="7">
                  <c:v>95.827633378932958</c:v>
                </c:pt>
                <c:pt idx="8">
                  <c:v>98.05194805194806</c:v>
                </c:pt>
                <c:pt idx="9">
                  <c:v>99.064773120886727</c:v>
                </c:pt>
                <c:pt idx="10">
                  <c:v>94.73684210526315</c:v>
                </c:pt>
                <c:pt idx="11">
                  <c:v>100</c:v>
                </c:pt>
                <c:pt idx="12">
                  <c:v>98</c:v>
                </c:pt>
                <c:pt idx="13">
                  <c:v>99.173553719008268</c:v>
                </c:pt>
                <c:pt idx="14">
                  <c:v>97.717842323651453</c:v>
                </c:pt>
                <c:pt idx="15">
                  <c:v>97.244094488188978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B-4346-8C5B-BE1BE47ECFA7}"/>
            </c:ext>
          </c:extLst>
        </c:ser>
        <c:ser>
          <c:idx val="2"/>
          <c:order val="2"/>
          <c:tx>
            <c:strRef>
              <c:f>'5. Network reliability'!$G$240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City West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GWMWater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reliability'!$G$241:$G$256</c:f>
              <c:numCache>
                <c:formatCode>_(* #,##0.00_);_(* \(#,##0.00\);_(* "-"??_);_(@_)</c:formatCode>
                <c:ptCount val="16"/>
                <c:pt idx="0">
                  <c:v>99.418604651162795</c:v>
                </c:pt>
                <c:pt idx="1">
                  <c:v>99.122807017543863</c:v>
                </c:pt>
                <c:pt idx="2">
                  <c:v>99.428571428571431</c:v>
                </c:pt>
                <c:pt idx="3">
                  <c:v>99.473684210526315</c:v>
                </c:pt>
                <c:pt idx="4">
                  <c:v>98.776758409785941</c:v>
                </c:pt>
                <c:pt idx="5">
                  <c:v>94.761904761904759</c:v>
                </c:pt>
                <c:pt idx="6">
                  <c:v>96.070303432266627</c:v>
                </c:pt>
                <c:pt idx="7">
                  <c:v>95.228494623655919</c:v>
                </c:pt>
                <c:pt idx="8">
                  <c:v>98.006644518272424</c:v>
                </c:pt>
                <c:pt idx="9">
                  <c:v>98.530954879328434</c:v>
                </c:pt>
                <c:pt idx="10">
                  <c:v>95.522388059701484</c:v>
                </c:pt>
                <c:pt idx="11">
                  <c:v>94.202898550724612</c:v>
                </c:pt>
                <c:pt idx="12">
                  <c:v>97.142857142857139</c:v>
                </c:pt>
                <c:pt idx="13">
                  <c:v>98.936170212765958</c:v>
                </c:pt>
                <c:pt idx="14">
                  <c:v>97.84482758620689</c:v>
                </c:pt>
                <c:pt idx="15">
                  <c:v>94.196428571428584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B-4346-8C5B-BE1BE47ECFA7}"/>
            </c:ext>
          </c:extLst>
        </c:ser>
        <c:ser>
          <c:idx val="3"/>
          <c:order val="3"/>
          <c:tx>
            <c:strRef>
              <c:f>'5. Network reliability'!$H$240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City West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GWMWater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reliability'!$H$241:$H$256</c:f>
              <c:numCache>
                <c:formatCode>_(* #,##0.00_);_(* \(#,##0.00\);_(* "-"??_);_(@_)</c:formatCode>
                <c:ptCount val="16"/>
                <c:pt idx="0">
                  <c:v>99.367088607594937</c:v>
                </c:pt>
                <c:pt idx="1">
                  <c:v>100</c:v>
                </c:pt>
                <c:pt idx="2">
                  <c:v>99.421965317919074</c:v>
                </c:pt>
                <c:pt idx="3">
                  <c:v>99.047619047619051</c:v>
                </c:pt>
                <c:pt idx="4">
                  <c:v>98.618784530386733</c:v>
                </c:pt>
                <c:pt idx="5">
                  <c:v>98.80952380952381</c:v>
                </c:pt>
                <c:pt idx="6">
                  <c:v>96.545970298681794</c:v>
                </c:pt>
                <c:pt idx="7">
                  <c:v>97.011207970112082</c:v>
                </c:pt>
                <c:pt idx="8">
                  <c:v>100</c:v>
                </c:pt>
                <c:pt idx="9">
                  <c:v>98.014729426833171</c:v>
                </c:pt>
                <c:pt idx="10">
                  <c:v>99.137931034482762</c:v>
                </c:pt>
                <c:pt idx="11">
                  <c:v>98.850574712643677</c:v>
                </c:pt>
                <c:pt idx="12">
                  <c:v>96.58385093167702</c:v>
                </c:pt>
                <c:pt idx="13">
                  <c:v>98.05825242718447</c:v>
                </c:pt>
                <c:pt idx="14">
                  <c:v>96.907216494845358</c:v>
                </c:pt>
                <c:pt idx="15">
                  <c:v>94.350282485875709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B-4346-8C5B-BE1BE47ECFA7}"/>
            </c:ext>
          </c:extLst>
        </c:ser>
        <c:ser>
          <c:idx val="4"/>
          <c:order val="4"/>
          <c:tx>
            <c:strRef>
              <c:f>'5. Network reliability'!$I$240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City West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GWMWater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reliability'!$I$241:$I$256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99.056603773584911</c:v>
                </c:pt>
                <c:pt idx="3">
                  <c:v>98.5</c:v>
                </c:pt>
                <c:pt idx="4">
                  <c:v>98.296836982968372</c:v>
                </c:pt>
                <c:pt idx="5">
                  <c:v>97.948717948717942</c:v>
                </c:pt>
                <c:pt idx="6">
                  <c:v>97.918100481761869</c:v>
                </c:pt>
                <c:pt idx="7">
                  <c:v>97.873443983402481</c:v>
                </c:pt>
                <c:pt idx="8">
                  <c:v>97.552447552447546</c:v>
                </c:pt>
                <c:pt idx="9">
                  <c:v>97.546583850931682</c:v>
                </c:pt>
                <c:pt idx="10">
                  <c:v>97.47899159663865</c:v>
                </c:pt>
                <c:pt idx="11">
                  <c:v>97.402597402597408</c:v>
                </c:pt>
                <c:pt idx="12">
                  <c:v>96.886674968866743</c:v>
                </c:pt>
                <c:pt idx="13">
                  <c:v>95.614035087719301</c:v>
                </c:pt>
                <c:pt idx="14">
                  <c:v>95.430579964850608</c:v>
                </c:pt>
                <c:pt idx="15">
                  <c:v>91.512915129151295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B-4346-8C5B-BE1BE47EC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767744"/>
        <c:axId val="138781824"/>
      </c:barChart>
      <c:catAx>
        <c:axId val="1387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1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payment'!$E$30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9D-4458-B498-2C82BA02B943}"/>
              </c:ext>
            </c:extLst>
          </c:dPt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payment'!$E$31:$E$46</c:f>
              <c:numCache>
                <c:formatCode>_-* #,##0_-;\-* #,##0_-;_-* "-"??_-;_-@_-</c:formatCode>
                <c:ptCount val="16"/>
                <c:pt idx="0">
                  <c:v>231.18</c:v>
                </c:pt>
                <c:pt idx="1">
                  <c:v>116.65</c:v>
                </c:pt>
                <c:pt idx="2">
                  <c:v>77.86</c:v>
                </c:pt>
                <c:pt idx="3">
                  <c:v>154.58000000000001</c:v>
                </c:pt>
                <c:pt idx="4">
                  <c:v>198.84</c:v>
                </c:pt>
                <c:pt idx="5">
                  <c:v>228.49</c:v>
                </c:pt>
                <c:pt idx="6">
                  <c:v>204.97</c:v>
                </c:pt>
                <c:pt idx="7">
                  <c:v>177.04</c:v>
                </c:pt>
                <c:pt idx="8">
                  <c:v>170.63</c:v>
                </c:pt>
                <c:pt idx="9">
                  <c:v>457.93</c:v>
                </c:pt>
                <c:pt idx="10">
                  <c:v>206.33</c:v>
                </c:pt>
                <c:pt idx="11">
                  <c:v>207.12</c:v>
                </c:pt>
                <c:pt idx="12">
                  <c:v>306.01</c:v>
                </c:pt>
                <c:pt idx="13">
                  <c:v>168.19</c:v>
                </c:pt>
                <c:pt idx="14">
                  <c:v>234.27</c:v>
                </c:pt>
                <c:pt idx="15">
                  <c:v>389.97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D-4458-B498-2C82BA02B943}"/>
            </c:ext>
          </c:extLst>
        </c:ser>
        <c:ser>
          <c:idx val="1"/>
          <c:order val="1"/>
          <c:tx>
            <c:strRef>
              <c:f>'3. Water use and bill payment'!$F$30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payment'!$F$31:$F$46</c:f>
              <c:numCache>
                <c:formatCode>_-* #,##0_-;\-* #,##0_-;_-* "-"??_-;_-@_-</c:formatCode>
                <c:ptCount val="16"/>
                <c:pt idx="0">
                  <c:v>362.5</c:v>
                </c:pt>
                <c:pt idx="1">
                  <c:v>362.75</c:v>
                </c:pt>
                <c:pt idx="2">
                  <c:v>412.72</c:v>
                </c:pt>
                <c:pt idx="3">
                  <c:v>328.51</c:v>
                </c:pt>
                <c:pt idx="4">
                  <c:v>310.60000000000002</c:v>
                </c:pt>
                <c:pt idx="5">
                  <c:v>473.05</c:v>
                </c:pt>
                <c:pt idx="6">
                  <c:v>343.75</c:v>
                </c:pt>
                <c:pt idx="7">
                  <c:v>361.55</c:v>
                </c:pt>
                <c:pt idx="8">
                  <c:v>334.91</c:v>
                </c:pt>
                <c:pt idx="9">
                  <c:v>441.34</c:v>
                </c:pt>
                <c:pt idx="10">
                  <c:v>313.38</c:v>
                </c:pt>
                <c:pt idx="11">
                  <c:v>504.59</c:v>
                </c:pt>
                <c:pt idx="12">
                  <c:v>217.93</c:v>
                </c:pt>
                <c:pt idx="13">
                  <c:v>208.1</c:v>
                </c:pt>
                <c:pt idx="14">
                  <c:v>270.41000000000003</c:v>
                </c:pt>
                <c:pt idx="15">
                  <c:v>178.97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D-4458-B498-2C82BA02B943}"/>
            </c:ext>
          </c:extLst>
        </c:ser>
        <c:ser>
          <c:idx val="2"/>
          <c:order val="2"/>
          <c:tx>
            <c:strRef>
              <c:f>'3. Water use and bill payment'!$G$30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payment'!$G$31:$G$46</c:f>
              <c:numCache>
                <c:formatCode>_-* #,##0_-;\-* #,##0_-;_-* "-"??_-;_-@_-</c:formatCode>
                <c:ptCount val="16"/>
                <c:pt idx="0">
                  <c:v>256.54000000000002</c:v>
                </c:pt>
                <c:pt idx="1">
                  <c:v>370.42</c:v>
                </c:pt>
                <c:pt idx="2">
                  <c:v>456.81</c:v>
                </c:pt>
                <c:pt idx="3">
                  <c:v>563.58000000000004</c:v>
                </c:pt>
                <c:pt idx="4">
                  <c:v>756.4</c:v>
                </c:pt>
                <c:pt idx="5">
                  <c:v>686.64</c:v>
                </c:pt>
                <c:pt idx="6">
                  <c:v>665.41</c:v>
                </c:pt>
                <c:pt idx="7">
                  <c:v>813.34</c:v>
                </c:pt>
                <c:pt idx="8">
                  <c:v>443.16</c:v>
                </c:pt>
                <c:pt idx="9">
                  <c:v>490.39</c:v>
                </c:pt>
                <c:pt idx="10">
                  <c:v>487.06</c:v>
                </c:pt>
                <c:pt idx="11">
                  <c:v>239.16</c:v>
                </c:pt>
                <c:pt idx="12">
                  <c:v>474.91</c:v>
                </c:pt>
                <c:pt idx="13">
                  <c:v>737.09</c:v>
                </c:pt>
                <c:pt idx="14">
                  <c:v>540.72</c:v>
                </c:pt>
                <c:pt idx="15">
                  <c:v>601.22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D-4458-B498-2C82BA02B943}"/>
            </c:ext>
          </c:extLst>
        </c:ser>
        <c:ser>
          <c:idx val="3"/>
          <c:order val="3"/>
          <c:tx>
            <c:strRef>
              <c:f>'3. Water use and bill payment'!$H$30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payment'!$H$31:$H$46</c:f>
              <c:numCache>
                <c:formatCode>_-* #,##0_-;\-* #,##0_-;_-* "-"??_-;_-@_-</c:formatCode>
                <c:ptCount val="16"/>
                <c:pt idx="0">
                  <c:v>89.16</c:v>
                </c:pt>
                <c:pt idx="1">
                  <c:v>106.29</c:v>
                </c:pt>
                <c:pt idx="2">
                  <c:v>129.13999999999999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D-4458-B498-2C82BA02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294400"/>
        <c:axId val="118295936"/>
      </c:barChart>
      <c:catAx>
        <c:axId val="11829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295936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4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Western </c:v>
                </c:pt>
                <c:pt idx="9">
                  <c:v>Lower Murray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reliability'!$E$262:$E$277</c:f>
              <c:numCache>
                <c:formatCode>_-* #,##0.0_-;\-* #,##0.0_-;_-* "-"??_-;_-@_-</c:formatCode>
                <c:ptCount val="16"/>
                <c:pt idx="0">
                  <c:v>45.006618620385353</c:v>
                </c:pt>
                <c:pt idx="1">
                  <c:v>31.565327128183558</c:v>
                </c:pt>
                <c:pt idx="2">
                  <c:v>35.395735599089939</c:v>
                </c:pt>
                <c:pt idx="3">
                  <c:v>17.001616114074121</c:v>
                </c:pt>
                <c:pt idx="4">
                  <c:v>23.636363636363637</c:v>
                </c:pt>
                <c:pt idx="5">
                  <c:v>48.169761273209552</c:v>
                </c:pt>
                <c:pt idx="6">
                  <c:v>19.680464778503996</c:v>
                </c:pt>
                <c:pt idx="7">
                  <c:v>14.306230667255853</c:v>
                </c:pt>
                <c:pt idx="8">
                  <c:v>15.515840779853777</c:v>
                </c:pt>
                <c:pt idx="9">
                  <c:v>17.13028445701713</c:v>
                </c:pt>
                <c:pt idx="10">
                  <c:v>13.386152406242518</c:v>
                </c:pt>
                <c:pt idx="11">
                  <c:v>10.07137192704203</c:v>
                </c:pt>
                <c:pt idx="12">
                  <c:v>8.7883959044368609</c:v>
                </c:pt>
                <c:pt idx="13">
                  <c:v>7.9518072289156621</c:v>
                </c:pt>
                <c:pt idx="14">
                  <c:v>6.1228059945186306</c:v>
                </c:pt>
                <c:pt idx="15">
                  <c:v>1.967397414277684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C-43E9-A55A-3357FBDF82CC}"/>
            </c:ext>
          </c:extLst>
        </c:ser>
        <c:ser>
          <c:idx val="1"/>
          <c:order val="1"/>
          <c:tx>
            <c:strRef>
              <c:f>'5. Network reliability'!$F$261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Western </c:v>
                </c:pt>
                <c:pt idx="9">
                  <c:v>Lower Murray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reliability'!$F$262:$F$277</c:f>
              <c:numCache>
                <c:formatCode>_-* #,##0.0_-;\-* #,##0.0_-;_-* "-"??_-;_-@_-</c:formatCode>
                <c:ptCount val="16"/>
                <c:pt idx="0">
                  <c:v>50.49170703067665</c:v>
                </c:pt>
                <c:pt idx="1">
                  <c:v>35.318489361162968</c:v>
                </c:pt>
                <c:pt idx="2">
                  <c:v>38.845247446975648</c:v>
                </c:pt>
                <c:pt idx="3">
                  <c:v>21.372410718287565</c:v>
                </c:pt>
                <c:pt idx="4">
                  <c:v>29.916317991631797</c:v>
                </c:pt>
                <c:pt idx="5">
                  <c:v>53.733681462140993</c:v>
                </c:pt>
                <c:pt idx="6">
                  <c:v>22.613065326633166</c:v>
                </c:pt>
                <c:pt idx="7">
                  <c:v>17.578568416955857</c:v>
                </c:pt>
                <c:pt idx="8">
                  <c:v>14.081145584725538</c:v>
                </c:pt>
                <c:pt idx="9">
                  <c:v>15.627441787779341</c:v>
                </c:pt>
                <c:pt idx="10">
                  <c:v>18.173997204000429</c:v>
                </c:pt>
                <c:pt idx="11">
                  <c:v>9.520062942564909</c:v>
                </c:pt>
                <c:pt idx="12">
                  <c:v>9.5919225915018931</c:v>
                </c:pt>
                <c:pt idx="13">
                  <c:v>7.9847066640245252</c:v>
                </c:pt>
                <c:pt idx="14">
                  <c:v>5.2098408104196814</c:v>
                </c:pt>
                <c:pt idx="15">
                  <c:v>4.1981528127623848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C-43E9-A55A-3357FBDF82CC}"/>
            </c:ext>
          </c:extLst>
        </c:ser>
        <c:ser>
          <c:idx val="2"/>
          <c:order val="2"/>
          <c:tx>
            <c:strRef>
              <c:f>'5. Network reliability'!$G$261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Western </c:v>
                </c:pt>
                <c:pt idx="9">
                  <c:v>Lower Murray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reliability'!$G$262:$G$277</c:f>
              <c:numCache>
                <c:formatCode>_-* #,##0.0_-;\-* #,##0.0_-;_-* "-"??_-;_-@_-</c:formatCode>
                <c:ptCount val="16"/>
                <c:pt idx="0">
                  <c:v>46.335421827189279</c:v>
                </c:pt>
                <c:pt idx="1">
                  <c:v>38.090235831713848</c:v>
                </c:pt>
                <c:pt idx="2">
                  <c:v>32.77734678044996</c:v>
                </c:pt>
                <c:pt idx="3">
                  <c:v>20.329542817359016</c:v>
                </c:pt>
                <c:pt idx="4">
                  <c:v>22.916666666666664</c:v>
                </c:pt>
                <c:pt idx="5">
                  <c:v>40.454076367389064</c:v>
                </c:pt>
                <c:pt idx="6">
                  <c:v>19.050991501416426</c:v>
                </c:pt>
                <c:pt idx="7">
                  <c:v>17.955493298525997</c:v>
                </c:pt>
                <c:pt idx="8">
                  <c:v>11.521992993382639</c:v>
                </c:pt>
                <c:pt idx="9">
                  <c:v>17.465224111282843</c:v>
                </c:pt>
                <c:pt idx="10">
                  <c:v>17.616724143453517</c:v>
                </c:pt>
                <c:pt idx="11">
                  <c:v>9.1260634184068063</c:v>
                </c:pt>
                <c:pt idx="12">
                  <c:v>10.714285714285714</c:v>
                </c:pt>
                <c:pt idx="13">
                  <c:v>8.4009269988412516</c:v>
                </c:pt>
                <c:pt idx="14">
                  <c:v>5.8825217366351978</c:v>
                </c:pt>
                <c:pt idx="15">
                  <c:v>7.4386312918422997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C-43E9-A55A-3357FBDF82CC}"/>
            </c:ext>
          </c:extLst>
        </c:ser>
        <c:ser>
          <c:idx val="3"/>
          <c:order val="3"/>
          <c:tx>
            <c:strRef>
              <c:f>'5. Network reliability'!$H$261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Western </c:v>
                </c:pt>
                <c:pt idx="9">
                  <c:v>Lower Murray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reliability'!$H$262:$H$277</c:f>
              <c:numCache>
                <c:formatCode>_-* #,##0.0_-;\-* #,##0.0_-;_-* "-"??_-;_-@_-</c:formatCode>
                <c:ptCount val="16"/>
                <c:pt idx="0">
                  <c:v>42.105263157894733</c:v>
                </c:pt>
                <c:pt idx="1">
                  <c:v>30.721649484536083</c:v>
                </c:pt>
                <c:pt idx="2">
                  <c:v>24.933687002652519</c:v>
                </c:pt>
                <c:pt idx="3">
                  <c:v>21.298624463836713</c:v>
                </c:pt>
                <c:pt idx="4">
                  <c:v>13.4</c:v>
                </c:pt>
                <c:pt idx="5">
                  <c:v>29.757948235486609</c:v>
                </c:pt>
                <c:pt idx="6">
                  <c:v>19.134078212290504</c:v>
                </c:pt>
                <c:pt idx="7">
                  <c:v>16.247521652927059</c:v>
                </c:pt>
                <c:pt idx="8">
                  <c:v>12.736966824644549</c:v>
                </c:pt>
                <c:pt idx="9">
                  <c:v>14.552183363637617</c:v>
                </c:pt>
                <c:pt idx="10">
                  <c:v>12.433581296493093</c:v>
                </c:pt>
                <c:pt idx="11">
                  <c:v>6.1973986228003062</c:v>
                </c:pt>
                <c:pt idx="12">
                  <c:v>10.252848472821682</c:v>
                </c:pt>
                <c:pt idx="13">
                  <c:v>9.1382301908617691</c:v>
                </c:pt>
                <c:pt idx="14">
                  <c:v>7.6379066478076378</c:v>
                </c:pt>
                <c:pt idx="15">
                  <c:v>5.9729047321695221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C-43E9-A55A-3357FBDF82CC}"/>
            </c:ext>
          </c:extLst>
        </c:ser>
        <c:ser>
          <c:idx val="4"/>
          <c:order val="4"/>
          <c:tx>
            <c:strRef>
              <c:f>'5. Network reliability'!$I$261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Western </c:v>
                </c:pt>
                <c:pt idx="9">
                  <c:v>Lower Murray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reliability'!$I$262:$I$277</c:f>
              <c:numCache>
                <c:formatCode>_-* #,##0.0_-;\-* #,##0.0_-;_-* "-"??_-;_-@_-</c:formatCode>
                <c:ptCount val="16"/>
                <c:pt idx="0">
                  <c:v>42.984473835537663</c:v>
                </c:pt>
                <c:pt idx="1">
                  <c:v>38.399575830495344</c:v>
                </c:pt>
                <c:pt idx="2">
                  <c:v>32.291666666666671</c:v>
                </c:pt>
                <c:pt idx="3">
                  <c:v>24.159717860982166</c:v>
                </c:pt>
                <c:pt idx="4">
                  <c:v>21.936758893280633</c:v>
                </c:pt>
                <c:pt idx="5">
                  <c:v>20.528184642698623</c:v>
                </c:pt>
                <c:pt idx="6">
                  <c:v>20.468642315644384</c:v>
                </c:pt>
                <c:pt idx="7">
                  <c:v>18.990211231324057</c:v>
                </c:pt>
                <c:pt idx="8">
                  <c:v>18.071428571428573</c:v>
                </c:pt>
                <c:pt idx="9">
                  <c:v>17.325227963525837</c:v>
                </c:pt>
                <c:pt idx="10">
                  <c:v>12.064768758598793</c:v>
                </c:pt>
                <c:pt idx="11">
                  <c:v>10.347432024169184</c:v>
                </c:pt>
                <c:pt idx="12">
                  <c:v>10.294201750014299</c:v>
                </c:pt>
                <c:pt idx="13">
                  <c:v>7.7752553916004539</c:v>
                </c:pt>
                <c:pt idx="14">
                  <c:v>6.8917018284106888</c:v>
                </c:pt>
                <c:pt idx="15">
                  <c:v>6.3829787234042552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CC-43E9-A55A-3357FBDF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07648"/>
        <c:axId val="138909184"/>
      </c:barChart>
      <c:catAx>
        <c:axId val="1389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09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Western </c:v>
                </c:pt>
                <c:pt idx="9">
                  <c:v>South Gippsland </c:v>
                </c:pt>
                <c:pt idx="10">
                  <c:v>Central Highlands </c:v>
                </c:pt>
                <c:pt idx="11">
                  <c:v>City West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reliability'!$E$283:$E$298</c:f>
              <c:numCache>
                <c:formatCode>_-* #,##0.0_-;\-* #,##0.0_-;_-* "-"??_-;_-@_-</c:formatCode>
                <c:ptCount val="16"/>
                <c:pt idx="0">
                  <c:v>33.527851458885941</c:v>
                </c:pt>
                <c:pt idx="1">
                  <c:v>17.154247287011497</c:v>
                </c:pt>
                <c:pt idx="2">
                  <c:v>20.85185914877983</c:v>
                </c:pt>
                <c:pt idx="3">
                  <c:v>21.914987498161494</c:v>
                </c:pt>
                <c:pt idx="4">
                  <c:v>9.5770846483686309</c:v>
                </c:pt>
                <c:pt idx="5">
                  <c:v>7.6889085285019885</c:v>
                </c:pt>
                <c:pt idx="6">
                  <c:v>7.4348358504869081</c:v>
                </c:pt>
                <c:pt idx="7">
                  <c:v>1.2798634812286689</c:v>
                </c:pt>
                <c:pt idx="8">
                  <c:v>4.4679122664500408</c:v>
                </c:pt>
                <c:pt idx="9">
                  <c:v>16.363636363636363</c:v>
                </c:pt>
                <c:pt idx="10">
                  <c:v>8.9324618736383457</c:v>
                </c:pt>
                <c:pt idx="11">
                  <c:v>3.2418335810734549</c:v>
                </c:pt>
                <c:pt idx="12">
                  <c:v>4.6987951807228914</c:v>
                </c:pt>
                <c:pt idx="13">
                  <c:v>2.5145371680025148</c:v>
                </c:pt>
                <c:pt idx="14">
                  <c:v>1.9673974142776838</c:v>
                </c:pt>
                <c:pt idx="15">
                  <c:v>3.5685963521015069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9-491A-9D35-A670E02EA940}"/>
            </c:ext>
          </c:extLst>
        </c:ser>
        <c:ser>
          <c:idx val="1"/>
          <c:order val="1"/>
          <c:tx>
            <c:strRef>
              <c:f>'5. Network reliability'!$F$282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Western </c:v>
                </c:pt>
                <c:pt idx="9">
                  <c:v>South Gippsland </c:v>
                </c:pt>
                <c:pt idx="10">
                  <c:v>Central Highlands </c:v>
                </c:pt>
                <c:pt idx="11">
                  <c:v>City West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reliability'!$F$283:$F$298</c:f>
              <c:numCache>
                <c:formatCode>_-* #,##0.0_-;\-* #,##0.0_-;_-* "-"??_-;_-@_-</c:formatCode>
                <c:ptCount val="16"/>
                <c:pt idx="0">
                  <c:v>39.895561357702348</c:v>
                </c:pt>
                <c:pt idx="1">
                  <c:v>18.617439120188529</c:v>
                </c:pt>
                <c:pt idx="2">
                  <c:v>15.246606468615642</c:v>
                </c:pt>
                <c:pt idx="3">
                  <c:v>19.52150300895347</c:v>
                </c:pt>
                <c:pt idx="4">
                  <c:v>11.614152059361222</c:v>
                </c:pt>
                <c:pt idx="5">
                  <c:v>9.4055070865630981</c:v>
                </c:pt>
                <c:pt idx="6">
                  <c:v>5.6439942112879882</c:v>
                </c:pt>
                <c:pt idx="7">
                  <c:v>1.0096760622633572</c:v>
                </c:pt>
                <c:pt idx="8">
                  <c:v>5.0914876690533015</c:v>
                </c:pt>
                <c:pt idx="9">
                  <c:v>11.92468619246862</c:v>
                </c:pt>
                <c:pt idx="10">
                  <c:v>7.9684134960516868</c:v>
                </c:pt>
                <c:pt idx="11">
                  <c:v>4.4113033160262418</c:v>
                </c:pt>
                <c:pt idx="12">
                  <c:v>4.1380596579981122</c:v>
                </c:pt>
                <c:pt idx="13">
                  <c:v>2.8129395218002817</c:v>
                </c:pt>
                <c:pt idx="14">
                  <c:v>3.6383991043940664</c:v>
                </c:pt>
                <c:pt idx="15">
                  <c:v>3.147128245476003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9-491A-9D35-A670E02EA940}"/>
            </c:ext>
          </c:extLst>
        </c:ser>
        <c:ser>
          <c:idx val="2"/>
          <c:order val="2"/>
          <c:tx>
            <c:strRef>
              <c:f>'5. Network reliability'!$G$282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Western </c:v>
                </c:pt>
                <c:pt idx="9">
                  <c:v>South Gippsland </c:v>
                </c:pt>
                <c:pt idx="10">
                  <c:v>Central Highlands </c:v>
                </c:pt>
                <c:pt idx="11">
                  <c:v>City West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reliability'!$G$283:$G$298</c:f>
              <c:numCache>
                <c:formatCode>_-* #,##0.0_-;\-* #,##0.0_-;_-* "-"??_-;_-@_-</c:formatCode>
                <c:ptCount val="16"/>
                <c:pt idx="0">
                  <c:v>25.696594427244584</c:v>
                </c:pt>
                <c:pt idx="1">
                  <c:v>13.964313421256788</c:v>
                </c:pt>
                <c:pt idx="2">
                  <c:v>25.852198119649145</c:v>
                </c:pt>
                <c:pt idx="3">
                  <c:v>16.319393851085533</c:v>
                </c:pt>
                <c:pt idx="4">
                  <c:v>12.598626963197061</c:v>
                </c:pt>
                <c:pt idx="5">
                  <c:v>10.081393991489181</c:v>
                </c:pt>
                <c:pt idx="6">
                  <c:v>6.3129501563889914</c:v>
                </c:pt>
                <c:pt idx="7">
                  <c:v>3.1561461794019934</c:v>
                </c:pt>
                <c:pt idx="8">
                  <c:v>4.5153756325418444</c:v>
                </c:pt>
                <c:pt idx="9">
                  <c:v>9.1666666666666661</c:v>
                </c:pt>
                <c:pt idx="10">
                  <c:v>0.99150141643059486</c:v>
                </c:pt>
                <c:pt idx="11">
                  <c:v>4.7342770944534696</c:v>
                </c:pt>
                <c:pt idx="12">
                  <c:v>4.2873696407879489</c:v>
                </c:pt>
                <c:pt idx="13">
                  <c:v>2.6275115919629055</c:v>
                </c:pt>
                <c:pt idx="14">
                  <c:v>4.4080778025732155</c:v>
                </c:pt>
                <c:pt idx="15">
                  <c:v>1.2374323279195669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9-491A-9D35-A670E02EA940}"/>
            </c:ext>
          </c:extLst>
        </c:ser>
        <c:ser>
          <c:idx val="3"/>
          <c:order val="3"/>
          <c:tx>
            <c:strRef>
              <c:f>'5. Network reliability'!$H$282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Western </c:v>
                </c:pt>
                <c:pt idx="9">
                  <c:v>South Gippsland </c:v>
                </c:pt>
                <c:pt idx="10">
                  <c:v>Central Highlands </c:v>
                </c:pt>
                <c:pt idx="11">
                  <c:v>City West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reliability'!$H$283:$H$298</c:f>
              <c:numCache>
                <c:formatCode>_-* #,##0.0_-;\-* #,##0.0_-;_-* "-"??_-;_-@_-</c:formatCode>
                <c:ptCount val="16"/>
                <c:pt idx="0">
                  <c:v>18.918283242491487</c:v>
                </c:pt>
                <c:pt idx="1">
                  <c:v>11.860553239863584</c:v>
                </c:pt>
                <c:pt idx="2">
                  <c:v>16.123711340206185</c:v>
                </c:pt>
                <c:pt idx="3">
                  <c:v>13.410237923576062</c:v>
                </c:pt>
                <c:pt idx="4">
                  <c:v>9.6705632306057385</c:v>
                </c:pt>
                <c:pt idx="5">
                  <c:v>8.9324846081602836</c:v>
                </c:pt>
                <c:pt idx="6">
                  <c:v>8.0622347949080613</c:v>
                </c:pt>
                <c:pt idx="7">
                  <c:v>5.1264242364108412</c:v>
                </c:pt>
                <c:pt idx="8">
                  <c:v>4.5912322274881507</c:v>
                </c:pt>
                <c:pt idx="9">
                  <c:v>6.8000000000000007</c:v>
                </c:pt>
                <c:pt idx="10">
                  <c:v>2.5139664804469275</c:v>
                </c:pt>
                <c:pt idx="11">
                  <c:v>2.0706996006507916</c:v>
                </c:pt>
                <c:pt idx="12">
                  <c:v>3.8172353961827645</c:v>
                </c:pt>
                <c:pt idx="13">
                  <c:v>3.0636175502394982</c:v>
                </c:pt>
                <c:pt idx="14">
                  <c:v>4.0724350446610371</c:v>
                </c:pt>
                <c:pt idx="15">
                  <c:v>1.3006885998469779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9-491A-9D35-A670E02EA940}"/>
            </c:ext>
          </c:extLst>
        </c:ser>
        <c:ser>
          <c:idx val="4"/>
          <c:order val="4"/>
          <c:tx>
            <c:strRef>
              <c:f>'5. Network reliability'!$I$282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Western </c:v>
                </c:pt>
                <c:pt idx="9">
                  <c:v>South Gippsland </c:v>
                </c:pt>
                <c:pt idx="10">
                  <c:v>Central Highlands </c:v>
                </c:pt>
                <c:pt idx="11">
                  <c:v>City West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reliability'!$I$283:$I$298</c:f>
              <c:numCache>
                <c:formatCode>_-* #,##0.0_-;\-* #,##0.0_-;_-* "-"??_-;_-@_-</c:formatCode>
                <c:ptCount val="16"/>
                <c:pt idx="0">
                  <c:v>18.460234838397287</c:v>
                </c:pt>
                <c:pt idx="1">
                  <c:v>16.964285714285715</c:v>
                </c:pt>
                <c:pt idx="2">
                  <c:v>15.100842221179926</c:v>
                </c:pt>
                <c:pt idx="3">
                  <c:v>14.088556641748131</c:v>
                </c:pt>
                <c:pt idx="4">
                  <c:v>11.429780929198857</c:v>
                </c:pt>
                <c:pt idx="5">
                  <c:v>10.221535291087068</c:v>
                </c:pt>
                <c:pt idx="6">
                  <c:v>8.8607594936708871</c:v>
                </c:pt>
                <c:pt idx="7">
                  <c:v>6.2909010694531817</c:v>
                </c:pt>
                <c:pt idx="8">
                  <c:v>6.2142857142857135</c:v>
                </c:pt>
                <c:pt idx="9">
                  <c:v>5.9288537549407119</c:v>
                </c:pt>
                <c:pt idx="10">
                  <c:v>5.6512749827705031</c:v>
                </c:pt>
                <c:pt idx="11">
                  <c:v>4.447533630282563</c:v>
                </c:pt>
                <c:pt idx="12">
                  <c:v>4.426787741203178</c:v>
                </c:pt>
                <c:pt idx="13">
                  <c:v>3.0395136778115504</c:v>
                </c:pt>
                <c:pt idx="14">
                  <c:v>2.3936170212765955</c:v>
                </c:pt>
                <c:pt idx="15">
                  <c:v>2.0392749244712989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9-491A-9D35-A670E02E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297152"/>
        <c:axId val="139298688"/>
      </c:barChart>
      <c:catAx>
        <c:axId val="139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98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Barwon </c:v>
                </c:pt>
                <c:pt idx="2">
                  <c:v>Coliban </c:v>
                </c:pt>
                <c:pt idx="3">
                  <c:v>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GWMWater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Wannon </c:v>
                </c:pt>
                <c:pt idx="14">
                  <c:v>North East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reliability'!$E$304:$E$319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100.31645569620254</c:v>
                </c:pt>
                <c:pt idx="3">
                  <c:v>100</c:v>
                </c:pt>
                <c:pt idx="4">
                  <c:v>97.777777777777771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99.328859060402692</c:v>
                </c:pt>
                <c:pt idx="10">
                  <c:v>98.039215686274503</c:v>
                </c:pt>
                <c:pt idx="11">
                  <c:v>100</c:v>
                </c:pt>
                <c:pt idx="12">
                  <c:v>98.825331971399393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6-482E-941D-541E1F23EBD6}"/>
            </c:ext>
          </c:extLst>
        </c:ser>
        <c:ser>
          <c:idx val="1"/>
          <c:order val="1"/>
          <c:tx>
            <c:strRef>
              <c:f>'5. Network reliability'!$F$303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Barwon </c:v>
                </c:pt>
                <c:pt idx="2">
                  <c:v>Coliban </c:v>
                </c:pt>
                <c:pt idx="3">
                  <c:v>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GWMWater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Wannon </c:v>
                </c:pt>
                <c:pt idx="14">
                  <c:v>North East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reliability'!$F$304:$F$319</c:f>
              <c:numCache>
                <c:formatCode>_-* #,##0.0_-;\-* #,##0.0_-;_-* "-"??_-;_-@_-</c:formatCode>
                <c:ptCount val="16"/>
                <c:pt idx="0">
                  <c:v>99.465240641711233</c:v>
                </c:pt>
                <c:pt idx="1">
                  <c:v>100</c:v>
                </c:pt>
                <c:pt idx="2">
                  <c:v>100</c:v>
                </c:pt>
                <c:pt idx="3">
                  <c:v>98.591549295774655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84.615384615384613</c:v>
                </c:pt>
                <c:pt idx="8">
                  <c:v>100</c:v>
                </c:pt>
                <c:pt idx="9">
                  <c:v>99.248120300751879</c:v>
                </c:pt>
                <c:pt idx="10">
                  <c:v>100</c:v>
                </c:pt>
                <c:pt idx="11">
                  <c:v>100</c:v>
                </c:pt>
                <c:pt idx="12">
                  <c:v>92.174515235457065</c:v>
                </c:pt>
                <c:pt idx="13">
                  <c:v>94.444444444444443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6-482E-941D-541E1F23EBD6}"/>
            </c:ext>
          </c:extLst>
        </c:ser>
        <c:ser>
          <c:idx val="2"/>
          <c:order val="2"/>
          <c:tx>
            <c:strRef>
              <c:f>'5. Network reliability'!$G$303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Barwon </c:v>
                </c:pt>
                <c:pt idx="2">
                  <c:v>Coliban </c:v>
                </c:pt>
                <c:pt idx="3">
                  <c:v>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GWMWater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Wannon </c:v>
                </c:pt>
                <c:pt idx="14">
                  <c:v>North East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reliability'!$G$304:$G$319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99.89473684210526</c:v>
                </c:pt>
                <c:pt idx="9">
                  <c:v>99.107142857142861</c:v>
                </c:pt>
                <c:pt idx="10">
                  <c:v>100</c:v>
                </c:pt>
                <c:pt idx="11">
                  <c:v>100</c:v>
                </c:pt>
                <c:pt idx="12">
                  <c:v>95.245835026412024</c:v>
                </c:pt>
                <c:pt idx="13">
                  <c:v>99.152542372881356</c:v>
                </c:pt>
                <c:pt idx="14">
                  <c:v>99.999999999999972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6-482E-941D-541E1F23EBD6}"/>
            </c:ext>
          </c:extLst>
        </c:ser>
        <c:ser>
          <c:idx val="3"/>
          <c:order val="3"/>
          <c:tx>
            <c:strRef>
              <c:f>'5. Network reliability'!$H$303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Barwon </c:v>
                </c:pt>
                <c:pt idx="2">
                  <c:v>Coliban </c:v>
                </c:pt>
                <c:pt idx="3">
                  <c:v>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GWMWater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Wannon </c:v>
                </c:pt>
                <c:pt idx="14">
                  <c:v>North East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reliability'!$H$304:$H$319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99.680511182108617</c:v>
                </c:pt>
                <c:pt idx="2">
                  <c:v>100</c:v>
                </c:pt>
                <c:pt idx="3">
                  <c:v>100</c:v>
                </c:pt>
                <c:pt idx="4">
                  <c:v>94.117647058823522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96.774193548387103</c:v>
                </c:pt>
                <c:pt idx="10">
                  <c:v>100</c:v>
                </c:pt>
                <c:pt idx="11">
                  <c:v>98.387096774193552</c:v>
                </c:pt>
                <c:pt idx="12">
                  <c:v>98.081841432225062</c:v>
                </c:pt>
                <c:pt idx="13">
                  <c:v>96.703296703296701</c:v>
                </c:pt>
                <c:pt idx="14">
                  <c:v>100</c:v>
                </c:pt>
                <c:pt idx="15">
                  <c:v>97.222222222222214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6-482E-941D-541E1F23EBD6}"/>
            </c:ext>
          </c:extLst>
        </c:ser>
        <c:ser>
          <c:idx val="4"/>
          <c:order val="4"/>
          <c:tx>
            <c:strRef>
              <c:f>'5. Network reliability'!$I$303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Barwon </c:v>
                </c:pt>
                <c:pt idx="2">
                  <c:v>Coliban </c:v>
                </c:pt>
                <c:pt idx="3">
                  <c:v>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GWMWater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Wannon </c:v>
                </c:pt>
                <c:pt idx="14">
                  <c:v>North East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reliability'!$I$304:$I$319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99.899193548387103</c:v>
                </c:pt>
                <c:pt idx="9">
                  <c:v>98.979591836734699</c:v>
                </c:pt>
                <c:pt idx="10">
                  <c:v>98.412698412698404</c:v>
                </c:pt>
                <c:pt idx="11">
                  <c:v>97.701149425287355</c:v>
                </c:pt>
                <c:pt idx="12">
                  <c:v>96.961512491559759</c:v>
                </c:pt>
                <c:pt idx="13">
                  <c:v>96.296296296296291</c:v>
                </c:pt>
                <c:pt idx="14">
                  <c:v>96.103896103896105</c:v>
                </c:pt>
                <c:pt idx="15">
                  <c:v>93.902439024390233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6-482E-941D-541E1F23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342208"/>
        <c:axId val="139343744"/>
      </c:barChart>
      <c:catAx>
        <c:axId val="1393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43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reliability'!$E$324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Wannon </c:v>
                </c:pt>
                <c:pt idx="3">
                  <c:v>East Gippsland </c:v>
                </c:pt>
                <c:pt idx="4">
                  <c:v>GWMWater</c:v>
                </c:pt>
                <c:pt idx="5">
                  <c:v>Yarra Valley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Western </c:v>
                </c:pt>
                <c:pt idx="11">
                  <c:v>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reliability'!$E$325:$E$340</c:f>
              <c:numCache>
                <c:formatCode>_-* #,##0.000_-;\-* #,##0.000_-;_-* "-"??_-;_-@_-</c:formatCode>
                <c:ptCount val="16"/>
                <c:pt idx="0">
                  <c:v>0.42436729296718839</c:v>
                </c:pt>
                <c:pt idx="1">
                  <c:v>0.15352544082121058</c:v>
                </c:pt>
                <c:pt idx="2">
                  <c:v>0.10602974413348586</c:v>
                </c:pt>
                <c:pt idx="3">
                  <c:v>0.10473946059177797</c:v>
                </c:pt>
                <c:pt idx="4">
                  <c:v>0.16525023607176581</c:v>
                </c:pt>
                <c:pt idx="5">
                  <c:v>0.16811273707844884</c:v>
                </c:pt>
                <c:pt idx="6">
                  <c:v>4.0903513157296734E-2</c:v>
                </c:pt>
                <c:pt idx="7">
                  <c:v>0.21217657806329934</c:v>
                </c:pt>
                <c:pt idx="8">
                  <c:v>5.0876176235074476E-2</c:v>
                </c:pt>
                <c:pt idx="9">
                  <c:v>7.0358122845282492E-2</c:v>
                </c:pt>
                <c:pt idx="10">
                  <c:v>5.7073282094208963E-2</c:v>
                </c:pt>
                <c:pt idx="11">
                  <c:v>7.1923966092987401E-2</c:v>
                </c:pt>
                <c:pt idx="12">
                  <c:v>8.6747158587968692E-2</c:v>
                </c:pt>
                <c:pt idx="13">
                  <c:v>3.857077737648585E-2</c:v>
                </c:pt>
                <c:pt idx="14">
                  <c:v>3.8243226923231753E-2</c:v>
                </c:pt>
                <c:pt idx="15">
                  <c:v>1.6066446929604621E-2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E-406C-9AFF-D11840391289}"/>
            </c:ext>
          </c:extLst>
        </c:ser>
        <c:ser>
          <c:idx val="1"/>
          <c:order val="1"/>
          <c:tx>
            <c:strRef>
              <c:f>'5. Network reliability'!$F$324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Wannon </c:v>
                </c:pt>
                <c:pt idx="3">
                  <c:v>East Gippsland </c:v>
                </c:pt>
                <c:pt idx="4">
                  <c:v>GWMWater</c:v>
                </c:pt>
                <c:pt idx="5">
                  <c:v>Yarra Valley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Western </c:v>
                </c:pt>
                <c:pt idx="11">
                  <c:v>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reliability'!$F$325:$F$340</c:f>
              <c:numCache>
                <c:formatCode>_-* #,##0.000_-;\-* #,##0.000_-;_-* "-"??_-;_-@_-</c:formatCode>
                <c:ptCount val="16"/>
                <c:pt idx="0">
                  <c:v>0.54018883912359283</c:v>
                </c:pt>
                <c:pt idx="1">
                  <c:v>0.19400860129388248</c:v>
                </c:pt>
                <c:pt idx="2">
                  <c:v>9.4062966856636968E-2</c:v>
                </c:pt>
                <c:pt idx="3">
                  <c:v>0.11882620376110767</c:v>
                </c:pt>
                <c:pt idx="4">
                  <c:v>0.1916682964991199</c:v>
                </c:pt>
                <c:pt idx="5">
                  <c:v>0.10031838981373987</c:v>
                </c:pt>
                <c:pt idx="6">
                  <c:v>1.1165698972755694E-2</c:v>
                </c:pt>
                <c:pt idx="7">
                  <c:v>0.12804842558640359</c:v>
                </c:pt>
                <c:pt idx="8">
                  <c:v>6.1177151551707588E-2</c:v>
                </c:pt>
                <c:pt idx="9">
                  <c:v>8.3108248493662995E-2</c:v>
                </c:pt>
                <c:pt idx="10">
                  <c:v>4.9818255623004966E-2</c:v>
                </c:pt>
                <c:pt idx="11">
                  <c:v>4.145180812787054E-2</c:v>
                </c:pt>
                <c:pt idx="12">
                  <c:v>8.7035231861857687E-2</c:v>
                </c:pt>
                <c:pt idx="13">
                  <c:v>2.09124812659022E-2</c:v>
                </c:pt>
                <c:pt idx="14">
                  <c:v>2.7806466989751328E-2</c:v>
                </c:pt>
                <c:pt idx="15">
                  <c:v>2.3487190086526808E-2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E-406C-9AFF-D11840391289}"/>
            </c:ext>
          </c:extLst>
        </c:ser>
        <c:ser>
          <c:idx val="2"/>
          <c:order val="2"/>
          <c:tx>
            <c:strRef>
              <c:f>'5. Network reliability'!$G$324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Wannon </c:v>
                </c:pt>
                <c:pt idx="3">
                  <c:v>East Gippsland </c:v>
                </c:pt>
                <c:pt idx="4">
                  <c:v>GWMWater</c:v>
                </c:pt>
                <c:pt idx="5">
                  <c:v>Yarra Valley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Western </c:v>
                </c:pt>
                <c:pt idx="11">
                  <c:v>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reliability'!$G$325:$G$340</c:f>
              <c:numCache>
                <c:formatCode>_-* #,##0.000_-;\-* #,##0.000_-;_-* "-"??_-;_-@_-</c:formatCode>
                <c:ptCount val="16"/>
                <c:pt idx="0">
                  <c:v>0.33256282156438743</c:v>
                </c:pt>
                <c:pt idx="1">
                  <c:v>0.15523895191944986</c:v>
                </c:pt>
                <c:pt idx="2">
                  <c:v>0.12331469911213418</c:v>
                </c:pt>
                <c:pt idx="3">
                  <c:v>0.12245522730751569</c:v>
                </c:pt>
                <c:pt idx="4">
                  <c:v>0.17860609590370802</c:v>
                </c:pt>
                <c:pt idx="5">
                  <c:v>0.23899021474722346</c:v>
                </c:pt>
                <c:pt idx="6">
                  <c:v>4.8333589647823881E-2</c:v>
                </c:pt>
                <c:pt idx="7">
                  <c:v>0.12411847672778559</c:v>
                </c:pt>
                <c:pt idx="8">
                  <c:v>7.2373081133443637E-2</c:v>
                </c:pt>
                <c:pt idx="9">
                  <c:v>0.1016742357486613</c:v>
                </c:pt>
                <c:pt idx="10">
                  <c:v>3.9101379212284938E-2</c:v>
                </c:pt>
                <c:pt idx="11">
                  <c:v>3.2524556039810061E-2</c:v>
                </c:pt>
                <c:pt idx="12">
                  <c:v>8.4990651028386873E-3</c:v>
                </c:pt>
                <c:pt idx="13">
                  <c:v>3.450655624568668E-2</c:v>
                </c:pt>
                <c:pt idx="14">
                  <c:v>1.3741656851197484E-2</c:v>
                </c:pt>
                <c:pt idx="15">
                  <c:v>2.6064449450833384E-2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4E-406C-9AFF-D11840391289}"/>
            </c:ext>
          </c:extLst>
        </c:ser>
        <c:ser>
          <c:idx val="3"/>
          <c:order val="3"/>
          <c:tx>
            <c:strRef>
              <c:f>'5. Network reliability'!$H$324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Wannon </c:v>
                </c:pt>
                <c:pt idx="3">
                  <c:v>East Gippsland </c:v>
                </c:pt>
                <c:pt idx="4">
                  <c:v>GWMWater</c:v>
                </c:pt>
                <c:pt idx="5">
                  <c:v>Yarra Valley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Western </c:v>
                </c:pt>
                <c:pt idx="11">
                  <c:v>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reliability'!$H$325:$H$340</c:f>
              <c:numCache>
                <c:formatCode>_-* #,##0.000_-;\-* #,##0.000_-;_-* "-"??_-;_-@_-</c:formatCode>
                <c:ptCount val="16"/>
                <c:pt idx="0">
                  <c:v>0.2279545855638567</c:v>
                </c:pt>
                <c:pt idx="1">
                  <c:v>9.2660706201901311E-2</c:v>
                </c:pt>
                <c:pt idx="2">
                  <c:v>0.11951325510647544</c:v>
                </c:pt>
                <c:pt idx="3">
                  <c:v>0.1311012505042356</c:v>
                </c:pt>
                <c:pt idx="4">
                  <c:v>0.13161460147872875</c:v>
                </c:pt>
                <c:pt idx="5">
                  <c:v>0.1366266897151508</c:v>
                </c:pt>
                <c:pt idx="6">
                  <c:v>6.4762644906417977E-2</c:v>
                </c:pt>
                <c:pt idx="7">
                  <c:v>1.6709368385875015E-2</c:v>
                </c:pt>
                <c:pt idx="8">
                  <c:v>6.8321070925981886E-2</c:v>
                </c:pt>
                <c:pt idx="9">
                  <c:v>7.3109131995214668E-2</c:v>
                </c:pt>
                <c:pt idx="10">
                  <c:v>4.4093206254451719E-2</c:v>
                </c:pt>
                <c:pt idx="11">
                  <c:v>4.3221437833165254E-2</c:v>
                </c:pt>
                <c:pt idx="12">
                  <c:v>1.8354134685977443E-2</c:v>
                </c:pt>
                <c:pt idx="13">
                  <c:v>2.0481310803891449E-2</c:v>
                </c:pt>
                <c:pt idx="14">
                  <c:v>1.5483771072444695E-2</c:v>
                </c:pt>
                <c:pt idx="15">
                  <c:v>1.4925307614979743E-2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4E-406C-9AFF-D11840391289}"/>
            </c:ext>
          </c:extLst>
        </c:ser>
        <c:ser>
          <c:idx val="4"/>
          <c:order val="4"/>
          <c:tx>
            <c:strRef>
              <c:f>'5. Network reliability'!$I$324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Wannon </c:v>
                </c:pt>
                <c:pt idx="3">
                  <c:v>East Gippsland </c:v>
                </c:pt>
                <c:pt idx="4">
                  <c:v>GWMWater</c:v>
                </c:pt>
                <c:pt idx="5">
                  <c:v>Yarra Valley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Western </c:v>
                </c:pt>
                <c:pt idx="11">
                  <c:v>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reliability'!$I$325:$I$340</c:f>
              <c:numCache>
                <c:formatCode>_-* #,##0.000_-;\-* #,##0.000_-;_-* "-"??_-;_-@_-</c:formatCode>
                <c:ptCount val="16"/>
                <c:pt idx="0">
                  <c:v>0.26599973978286329</c:v>
                </c:pt>
                <c:pt idx="1">
                  <c:v>0.15382301465762416</c:v>
                </c:pt>
                <c:pt idx="2">
                  <c:v>0.13769641989308279</c:v>
                </c:pt>
                <c:pt idx="3">
                  <c:v>0.13439522150323543</c:v>
                </c:pt>
                <c:pt idx="4">
                  <c:v>0.1343931190723035</c:v>
                </c:pt>
                <c:pt idx="5">
                  <c:v>0.11751787605066732</c:v>
                </c:pt>
                <c:pt idx="6">
                  <c:v>8.6995268306138476E-2</c:v>
                </c:pt>
                <c:pt idx="7">
                  <c:v>7.6682916141753849E-2</c:v>
                </c:pt>
                <c:pt idx="8">
                  <c:v>7.3321197411003236E-2</c:v>
                </c:pt>
                <c:pt idx="9">
                  <c:v>3.8717171065367491E-2</c:v>
                </c:pt>
                <c:pt idx="10">
                  <c:v>3.870655592290944E-2</c:v>
                </c:pt>
                <c:pt idx="11">
                  <c:v>3.7735849056603772E-2</c:v>
                </c:pt>
                <c:pt idx="12">
                  <c:v>3.4338413238275883E-2</c:v>
                </c:pt>
                <c:pt idx="13">
                  <c:v>3.0393083884911524E-2</c:v>
                </c:pt>
                <c:pt idx="14">
                  <c:v>2.0955574182732608E-2</c:v>
                </c:pt>
                <c:pt idx="15">
                  <c:v>1.8523013247148095E-2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4E-406C-9AFF-D11840391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080448"/>
        <c:axId val="139081984"/>
      </c:barChart>
      <c:catAx>
        <c:axId val="1390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81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quality'!$E$10:$E$25</c:f>
              <c:numCache>
                <c:formatCode>_(* #,##0.00_);_(* \(#,##0.00\);_(* "-"??_);_(@_)</c:formatCode>
                <c:ptCount val="16"/>
                <c:pt idx="0">
                  <c:v>0.06</c:v>
                </c:pt>
                <c:pt idx="1">
                  <c:v>0.18</c:v>
                </c:pt>
                <c:pt idx="2">
                  <c:v>0.26</c:v>
                </c:pt>
                <c:pt idx="3">
                  <c:v>0.13</c:v>
                </c:pt>
                <c:pt idx="4">
                  <c:v>0.12</c:v>
                </c:pt>
                <c:pt idx="5">
                  <c:v>0.34</c:v>
                </c:pt>
                <c:pt idx="6">
                  <c:v>0.02</c:v>
                </c:pt>
                <c:pt idx="7">
                  <c:v>0.43</c:v>
                </c:pt>
                <c:pt idx="8">
                  <c:v>0.16</c:v>
                </c:pt>
                <c:pt idx="9">
                  <c:v>0.37</c:v>
                </c:pt>
                <c:pt idx="10">
                  <c:v>0.06</c:v>
                </c:pt>
                <c:pt idx="11">
                  <c:v>0.04</c:v>
                </c:pt>
                <c:pt idx="12">
                  <c:v>0.18</c:v>
                </c:pt>
                <c:pt idx="13">
                  <c:v>0.06</c:v>
                </c:pt>
                <c:pt idx="14">
                  <c:v>0.34</c:v>
                </c:pt>
                <c:pt idx="1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E-4BD9-837E-D2775C46C551}"/>
            </c:ext>
          </c:extLst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quality'!$F$10:$F$25</c:f>
              <c:numCache>
                <c:formatCode>_(* #,##0.00_);_(* \(#,##0.00\);_(* "-"??_);_(@_)</c:formatCode>
                <c:ptCount val="16"/>
                <c:pt idx="0">
                  <c:v>0.06</c:v>
                </c:pt>
                <c:pt idx="1">
                  <c:v>0.17</c:v>
                </c:pt>
                <c:pt idx="2">
                  <c:v>0.28000000000000003</c:v>
                </c:pt>
                <c:pt idx="3">
                  <c:v>0.2</c:v>
                </c:pt>
                <c:pt idx="4">
                  <c:v>0.24</c:v>
                </c:pt>
                <c:pt idx="5">
                  <c:v>0.3</c:v>
                </c:pt>
                <c:pt idx="6">
                  <c:v>0.04</c:v>
                </c:pt>
                <c:pt idx="7">
                  <c:v>0.34</c:v>
                </c:pt>
                <c:pt idx="8">
                  <c:v>0.33</c:v>
                </c:pt>
                <c:pt idx="9">
                  <c:v>0.28000000000000003</c:v>
                </c:pt>
                <c:pt idx="10">
                  <c:v>0.09</c:v>
                </c:pt>
                <c:pt idx="11">
                  <c:v>0.05</c:v>
                </c:pt>
                <c:pt idx="12">
                  <c:v>0.33</c:v>
                </c:pt>
                <c:pt idx="13">
                  <c:v>0.33</c:v>
                </c:pt>
                <c:pt idx="14">
                  <c:v>0.41</c:v>
                </c:pt>
                <c:pt idx="1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BD9-837E-D2775C46C551}"/>
            </c:ext>
          </c:extLst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quality'!$G$10:$G$25</c:f>
              <c:numCache>
                <c:formatCode>_(* #,##0.00_);_(* \(#,##0.00\);_(* "-"??_);_(@_)</c:formatCode>
                <c:ptCount val="16"/>
                <c:pt idx="0">
                  <c:v>0.1</c:v>
                </c:pt>
                <c:pt idx="1">
                  <c:v>0.14000000000000001</c:v>
                </c:pt>
                <c:pt idx="2">
                  <c:v>0.3</c:v>
                </c:pt>
                <c:pt idx="3">
                  <c:v>0.16</c:v>
                </c:pt>
                <c:pt idx="4">
                  <c:v>0.23</c:v>
                </c:pt>
                <c:pt idx="5">
                  <c:v>0.61</c:v>
                </c:pt>
                <c:pt idx="6">
                  <c:v>0.3</c:v>
                </c:pt>
                <c:pt idx="7">
                  <c:v>0.24</c:v>
                </c:pt>
                <c:pt idx="8">
                  <c:v>0.34</c:v>
                </c:pt>
                <c:pt idx="9">
                  <c:v>0.24</c:v>
                </c:pt>
                <c:pt idx="10">
                  <c:v>0.39</c:v>
                </c:pt>
                <c:pt idx="11">
                  <c:v>0.09</c:v>
                </c:pt>
                <c:pt idx="12">
                  <c:v>0.45</c:v>
                </c:pt>
                <c:pt idx="13">
                  <c:v>0.36</c:v>
                </c:pt>
                <c:pt idx="14">
                  <c:v>0.23</c:v>
                </c:pt>
                <c:pt idx="1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BD9-837E-D2775C46C551}"/>
            </c:ext>
          </c:extLst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quality'!$H$10:$H$25</c:f>
              <c:numCache>
                <c:formatCode>_(* #,##0.00_);_(* \(#,##0.00\);_(* "-"??_);_(@_)</c:formatCode>
                <c:ptCount val="16"/>
                <c:pt idx="0">
                  <c:v>7.0000000000000007E-2</c:v>
                </c:pt>
                <c:pt idx="1">
                  <c:v>0.21</c:v>
                </c:pt>
                <c:pt idx="2">
                  <c:v>0.32</c:v>
                </c:pt>
                <c:pt idx="3">
                  <c:v>0.08</c:v>
                </c:pt>
                <c:pt idx="4">
                  <c:v>0.2</c:v>
                </c:pt>
                <c:pt idx="5">
                  <c:v>0.26</c:v>
                </c:pt>
                <c:pt idx="6">
                  <c:v>0.21</c:v>
                </c:pt>
                <c:pt idx="7">
                  <c:v>0.23</c:v>
                </c:pt>
                <c:pt idx="8">
                  <c:v>0.2</c:v>
                </c:pt>
                <c:pt idx="9">
                  <c:v>0.27</c:v>
                </c:pt>
                <c:pt idx="10">
                  <c:v>0.1</c:v>
                </c:pt>
                <c:pt idx="11">
                  <c:v>0.22</c:v>
                </c:pt>
                <c:pt idx="12">
                  <c:v>0.88</c:v>
                </c:pt>
                <c:pt idx="13">
                  <c:v>0.5</c:v>
                </c:pt>
                <c:pt idx="14">
                  <c:v>0.26</c:v>
                </c:pt>
                <c:pt idx="1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E-4BD9-837E-D2775C46C551}"/>
            </c:ext>
          </c:extLst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quality'!$I$10:$I$25</c:f>
              <c:numCache>
                <c:formatCode>_(* #,##0.00_);_(* \(#,##0.00\);_(* "-"??_);_(@_)</c:formatCode>
                <c:ptCount val="16"/>
                <c:pt idx="0">
                  <c:v>0.12</c:v>
                </c:pt>
                <c:pt idx="1">
                  <c:v>0.24</c:v>
                </c:pt>
                <c:pt idx="2">
                  <c:v>0.5</c:v>
                </c:pt>
                <c:pt idx="3">
                  <c:v>0.11</c:v>
                </c:pt>
                <c:pt idx="4">
                  <c:v>0.17</c:v>
                </c:pt>
                <c:pt idx="5">
                  <c:v>0.35</c:v>
                </c:pt>
                <c:pt idx="6">
                  <c:v>0.24</c:v>
                </c:pt>
                <c:pt idx="7">
                  <c:v>0.27</c:v>
                </c:pt>
                <c:pt idx="8">
                  <c:v>0.28999999999999998</c:v>
                </c:pt>
                <c:pt idx="9">
                  <c:v>0.23</c:v>
                </c:pt>
                <c:pt idx="10">
                  <c:v>0.16</c:v>
                </c:pt>
                <c:pt idx="11">
                  <c:v>0.22</c:v>
                </c:pt>
                <c:pt idx="12">
                  <c:v>0.41</c:v>
                </c:pt>
                <c:pt idx="13">
                  <c:v>0.35</c:v>
                </c:pt>
                <c:pt idx="14">
                  <c:v>0.19</c:v>
                </c:pt>
                <c:pt idx="15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E-4BD9-837E-D2775C46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788992"/>
        <c:axId val="134790528"/>
      </c:barChart>
      <c:catAx>
        <c:axId val="1347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9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8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quality'!$E$52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quality'!$D$53:$D$68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quality'!$E$53:$E$68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062-8826-987B3F3FE278}"/>
            </c:ext>
          </c:extLst>
        </c:ser>
        <c:ser>
          <c:idx val="1"/>
          <c:order val="1"/>
          <c:tx>
            <c:strRef>
              <c:f>'6. Drinking water quality'!$F$52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quality'!$D$53:$D$68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quality'!$F$53:$F$68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88.6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B-4062-8826-987B3F3FE278}"/>
            </c:ext>
          </c:extLst>
        </c:ser>
        <c:ser>
          <c:idx val="2"/>
          <c:order val="2"/>
          <c:tx>
            <c:strRef>
              <c:f>'6. Drinking water quality'!$G$52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quality'!$D$53:$D$68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quality'!$G$53:$G$68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99.998839666549983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99.8</c:v>
                </c:pt>
                <c:pt idx="14">
                  <c:v>99.8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B-4062-8826-987B3F3FE278}"/>
            </c:ext>
          </c:extLst>
        </c:ser>
        <c:ser>
          <c:idx val="3"/>
          <c:order val="3"/>
          <c:tx>
            <c:strRef>
              <c:f>'6. Drinking water quality'!$H$52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quality'!$D$53:$D$68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quality'!$H$53:$H$68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99.314076271925998</c:v>
                </c:pt>
                <c:pt idx="3">
                  <c:v>100</c:v>
                </c:pt>
                <c:pt idx="4">
                  <c:v>99.690936534176672</c:v>
                </c:pt>
                <c:pt idx="5">
                  <c:v>99.5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062-8826-987B3F3FE278}"/>
            </c:ext>
          </c:extLst>
        </c:ser>
        <c:ser>
          <c:idx val="4"/>
          <c:order val="4"/>
          <c:tx>
            <c:strRef>
              <c:f>'6. Drinking water quality'!$I$52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quality'!$D$53:$D$68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quality'!$I$53:$I$68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99.04</c:v>
                </c:pt>
                <c:pt idx="13">
                  <c:v>100</c:v>
                </c:pt>
                <c:pt idx="14">
                  <c:v>99.91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062-8826-987B3F3F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42624"/>
        <c:axId val="134852608"/>
      </c:barChart>
      <c:catAx>
        <c:axId val="134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52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4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quality'!$E$73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quality'!$E$74:$E$89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646-9D8F-1DB621F74551}"/>
            </c:ext>
          </c:extLst>
        </c:ser>
        <c:ser>
          <c:idx val="1"/>
          <c:order val="1"/>
          <c:tx>
            <c:strRef>
              <c:f>'6. Drinking water quality'!$F$73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quality'!$F$74:$F$89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646-9D8F-1DB621F74551}"/>
            </c:ext>
          </c:extLst>
        </c:ser>
        <c:ser>
          <c:idx val="2"/>
          <c:order val="2"/>
          <c:tx>
            <c:strRef>
              <c:f>'6. Drinking water quality'!$G$73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quality'!$G$74:$G$89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99.8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1-4646-9D8F-1DB621F74551}"/>
            </c:ext>
          </c:extLst>
        </c:ser>
        <c:ser>
          <c:idx val="3"/>
          <c:order val="3"/>
          <c:tx>
            <c:strRef>
              <c:f>'6. Drinking water quality'!$H$73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quality'!$H$74:$H$89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1-4646-9D8F-1DB621F74551}"/>
            </c:ext>
          </c:extLst>
        </c:ser>
        <c:ser>
          <c:idx val="4"/>
          <c:order val="4"/>
          <c:tx>
            <c:strRef>
              <c:f>'6. Drinking water quality'!$I$73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quality'!$I$74:$I$89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1-4646-9D8F-1DB621F7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83968"/>
        <c:axId val="134914432"/>
      </c:barChart>
      <c:catAx>
        <c:axId val="1348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14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8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quality'!$E$31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quality'!$D$32:$D$47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quality'!$E$32:$E$47</c:f>
              <c:numCache>
                <c:formatCode>_(* #,##0.00_);_(* \(#,##0.00\);_(* "-"??_);_(@_)</c:formatCode>
                <c:ptCount val="16"/>
                <c:pt idx="0">
                  <c:v>81.98</c:v>
                </c:pt>
                <c:pt idx="1">
                  <c:v>79.17</c:v>
                </c:pt>
                <c:pt idx="2">
                  <c:v>86.29</c:v>
                </c:pt>
                <c:pt idx="3">
                  <c:v>50.57</c:v>
                </c:pt>
                <c:pt idx="4">
                  <c:v>53.78</c:v>
                </c:pt>
                <c:pt idx="5">
                  <c:v>50.93</c:v>
                </c:pt>
                <c:pt idx="6">
                  <c:v>52.63</c:v>
                </c:pt>
                <c:pt idx="7">
                  <c:v>56.54</c:v>
                </c:pt>
                <c:pt idx="8">
                  <c:v>68.599999999999994</c:v>
                </c:pt>
                <c:pt idx="9">
                  <c:v>73.97</c:v>
                </c:pt>
                <c:pt idx="10">
                  <c:v>57.14</c:v>
                </c:pt>
                <c:pt idx="11">
                  <c:v>78.069999999999993</c:v>
                </c:pt>
                <c:pt idx="12">
                  <c:v>51.76</c:v>
                </c:pt>
                <c:pt idx="13">
                  <c:v>54.61</c:v>
                </c:pt>
                <c:pt idx="14">
                  <c:v>81.540000000000006</c:v>
                </c:pt>
                <c:pt idx="15">
                  <c:v>29.73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5-4404-B12C-4B6161F3563C}"/>
            </c:ext>
          </c:extLst>
        </c:ser>
        <c:ser>
          <c:idx val="5"/>
          <c:order val="1"/>
          <c:tx>
            <c:strRef>
              <c:f>'6. Drinking water quality'!$F$31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quality'!$D$32:$D$47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quality'!$F$32:$F$47</c:f>
              <c:numCache>
                <c:formatCode>_(* #,##0.00_);_(* \(#,##0.00\);_(* "-"??_);_(@_)</c:formatCode>
                <c:ptCount val="16"/>
                <c:pt idx="0">
                  <c:v>14.77</c:v>
                </c:pt>
                <c:pt idx="1">
                  <c:v>8.7799999999999994</c:v>
                </c:pt>
                <c:pt idx="2">
                  <c:v>10.88</c:v>
                </c:pt>
                <c:pt idx="3">
                  <c:v>30.46</c:v>
                </c:pt>
                <c:pt idx="4">
                  <c:v>29.41</c:v>
                </c:pt>
                <c:pt idx="5">
                  <c:v>22.3</c:v>
                </c:pt>
                <c:pt idx="6">
                  <c:v>31.58</c:v>
                </c:pt>
                <c:pt idx="7">
                  <c:v>25.65</c:v>
                </c:pt>
                <c:pt idx="8">
                  <c:v>26.74</c:v>
                </c:pt>
                <c:pt idx="9">
                  <c:v>19.18</c:v>
                </c:pt>
                <c:pt idx="10">
                  <c:v>28.57</c:v>
                </c:pt>
                <c:pt idx="11">
                  <c:v>13.16</c:v>
                </c:pt>
                <c:pt idx="12">
                  <c:v>37.65</c:v>
                </c:pt>
                <c:pt idx="13">
                  <c:v>30.26</c:v>
                </c:pt>
                <c:pt idx="14">
                  <c:v>13.08</c:v>
                </c:pt>
                <c:pt idx="15">
                  <c:v>56.76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5-4404-B12C-4B6161F3563C}"/>
            </c:ext>
          </c:extLst>
        </c:ser>
        <c:ser>
          <c:idx val="7"/>
          <c:order val="2"/>
          <c:tx>
            <c:strRef>
              <c:f>'6. Drinking water quality'!$G$31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quality'!$D$32:$D$47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quality'!$G$32:$G$47</c:f>
              <c:numCache>
                <c:formatCode>_(* #,##0.00_);_(* \(#,##0.00\);_(* "-"??_);_(@_)</c:formatCode>
                <c:ptCount val="16"/>
                <c:pt idx="0">
                  <c:v>3.24</c:v>
                </c:pt>
                <c:pt idx="1">
                  <c:v>12.05</c:v>
                </c:pt>
                <c:pt idx="2">
                  <c:v>2.82</c:v>
                </c:pt>
                <c:pt idx="3">
                  <c:v>18.97</c:v>
                </c:pt>
                <c:pt idx="4">
                  <c:v>16.809999999999999</c:v>
                </c:pt>
                <c:pt idx="5">
                  <c:v>26.77</c:v>
                </c:pt>
                <c:pt idx="6">
                  <c:v>15.79</c:v>
                </c:pt>
                <c:pt idx="7">
                  <c:v>17.8</c:v>
                </c:pt>
                <c:pt idx="8">
                  <c:v>4.6500000000000004</c:v>
                </c:pt>
                <c:pt idx="9">
                  <c:v>6.85</c:v>
                </c:pt>
                <c:pt idx="10">
                  <c:v>14.29</c:v>
                </c:pt>
                <c:pt idx="11">
                  <c:v>8.77</c:v>
                </c:pt>
                <c:pt idx="12">
                  <c:v>10.59</c:v>
                </c:pt>
                <c:pt idx="13">
                  <c:v>15.13</c:v>
                </c:pt>
                <c:pt idx="14">
                  <c:v>5.38</c:v>
                </c:pt>
                <c:pt idx="15">
                  <c:v>13.51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5-4404-B12C-4B6161F3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134464"/>
        <c:axId val="139136000"/>
      </c:barChart>
      <c:catAx>
        <c:axId val="139134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360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Environmental'!$E$32:$E$48</c:f>
              <c:numCache>
                <c:formatCode>_-* #,##0_-;\-* #,##0_-;_-* "-"??_-;_-@_-</c:formatCode>
                <c:ptCount val="17"/>
                <c:pt idx="0">
                  <c:v>99.994990763196768</c:v>
                </c:pt>
                <c:pt idx="1">
                  <c:v>85.236753975470748</c:v>
                </c:pt>
                <c:pt idx="2">
                  <c:v>100.29299765453423</c:v>
                </c:pt>
                <c:pt idx="3">
                  <c:v>71.553333333333342</c:v>
                </c:pt>
                <c:pt idx="4">
                  <c:v>50.543776907814987</c:v>
                </c:pt>
                <c:pt idx="5">
                  <c:v>2.8149459747681043</c:v>
                </c:pt>
                <c:pt idx="6">
                  <c:v>37.06546945266988</c:v>
                </c:pt>
                <c:pt idx="7">
                  <c:v>32.106885842267523</c:v>
                </c:pt>
                <c:pt idx="8">
                  <c:v>28.982168756932005</c:v>
                </c:pt>
                <c:pt idx="9">
                  <c:v>31.880855654049924</c:v>
                </c:pt>
                <c:pt idx="10">
                  <c:v>18.862133036046082</c:v>
                </c:pt>
                <c:pt idx="11">
                  <c:v>19.963896206310537</c:v>
                </c:pt>
                <c:pt idx="12">
                  <c:v>20.314887285572912</c:v>
                </c:pt>
                <c:pt idx="13">
                  <c:v>16.270604299906644</c:v>
                </c:pt>
                <c:pt idx="14">
                  <c:v>14.966170302218487</c:v>
                </c:pt>
                <c:pt idx="15">
                  <c:v>7.5185983961964951</c:v>
                </c:pt>
                <c:pt idx="16">
                  <c:v>4.0209065014794945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DBC-92A7-BBBD3C7377C1}"/>
            </c:ext>
          </c:extLst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Environmental'!$F$32:$F$48</c:f>
              <c:numCache>
                <c:formatCode>_-* #,##0_-;\-* #,##0_-;_-* "-"??_-;_-@_-</c:formatCode>
                <c:ptCount val="17"/>
                <c:pt idx="0">
                  <c:v>97.824833231046327</c:v>
                </c:pt>
                <c:pt idx="1">
                  <c:v>89.490532781811055</c:v>
                </c:pt>
                <c:pt idx="2">
                  <c:v>101.54667630057806</c:v>
                </c:pt>
                <c:pt idx="3">
                  <c:v>82.559927843860564</c:v>
                </c:pt>
                <c:pt idx="4">
                  <c:v>48.91580626500955</c:v>
                </c:pt>
                <c:pt idx="5">
                  <c:v>42.86737961293808</c:v>
                </c:pt>
                <c:pt idx="6">
                  <c:v>39.833499772841023</c:v>
                </c:pt>
                <c:pt idx="7">
                  <c:v>31.749448130384643</c:v>
                </c:pt>
                <c:pt idx="8">
                  <c:v>31.805357429756224</c:v>
                </c:pt>
                <c:pt idx="9">
                  <c:v>30.33671210532448</c:v>
                </c:pt>
                <c:pt idx="10">
                  <c:v>22.160240322172331</c:v>
                </c:pt>
                <c:pt idx="11">
                  <c:v>23.363827906398686</c:v>
                </c:pt>
                <c:pt idx="12">
                  <c:v>19.345844624101403</c:v>
                </c:pt>
                <c:pt idx="13">
                  <c:v>14.120195962213986</c:v>
                </c:pt>
                <c:pt idx="14">
                  <c:v>18.781306937168434</c:v>
                </c:pt>
                <c:pt idx="15">
                  <c:v>8.4769758927488592</c:v>
                </c:pt>
                <c:pt idx="16">
                  <c:v>6.4267272109578251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0-4DBC-92A7-BBBD3C7377C1}"/>
            </c:ext>
          </c:extLst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Environmental'!$G$32:$G$48</c:f>
              <c:numCache>
                <c:formatCode>_-* #,##0_-;\-* #,##0_-;_-* "-"??_-;_-@_-</c:formatCode>
                <c:ptCount val="17"/>
                <c:pt idx="0">
                  <c:v>95.407827179062735</c:v>
                </c:pt>
                <c:pt idx="1">
                  <c:v>71.84031227463224</c:v>
                </c:pt>
                <c:pt idx="2">
                  <c:v>59.538758004194939</c:v>
                </c:pt>
                <c:pt idx="3">
                  <c:v>72.455075266886155</c:v>
                </c:pt>
                <c:pt idx="4">
                  <c:v>43.259073436009224</c:v>
                </c:pt>
                <c:pt idx="5">
                  <c:v>38.94058882886727</c:v>
                </c:pt>
                <c:pt idx="6">
                  <c:v>24.891332971554132</c:v>
                </c:pt>
                <c:pt idx="7">
                  <c:v>26.643311370886774</c:v>
                </c:pt>
                <c:pt idx="8">
                  <c:v>18.302194676506531</c:v>
                </c:pt>
                <c:pt idx="9">
                  <c:v>27.344899012066193</c:v>
                </c:pt>
                <c:pt idx="10">
                  <c:v>19.71747788641553</c:v>
                </c:pt>
                <c:pt idx="11">
                  <c:v>20.722134834522983</c:v>
                </c:pt>
                <c:pt idx="12">
                  <c:v>14.73362799978398</c:v>
                </c:pt>
                <c:pt idx="13">
                  <c:v>11.86764306030361</c:v>
                </c:pt>
                <c:pt idx="14">
                  <c:v>8.6092953518187603</c:v>
                </c:pt>
                <c:pt idx="15">
                  <c:v>8.4574871169513877</c:v>
                </c:pt>
                <c:pt idx="16">
                  <c:v>3.514434746681816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0-4DBC-92A7-BBBD3C7377C1}"/>
            </c:ext>
          </c:extLst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Environmental'!$H$32:$H$48</c:f>
              <c:numCache>
                <c:formatCode>_-* #,##0_-;\-* #,##0_-;_-* "-"??_-;_-@_-</c:formatCode>
                <c:ptCount val="17"/>
                <c:pt idx="0">
                  <c:v>100</c:v>
                </c:pt>
                <c:pt idx="1">
                  <c:v>84.117148021098458</c:v>
                </c:pt>
                <c:pt idx="2">
                  <c:v>63.648747979796823</c:v>
                </c:pt>
                <c:pt idx="3">
                  <c:v>79.226385771023999</c:v>
                </c:pt>
                <c:pt idx="4">
                  <c:v>52.815576833372624</c:v>
                </c:pt>
                <c:pt idx="5">
                  <c:v>43.564027950252992</c:v>
                </c:pt>
                <c:pt idx="6">
                  <c:v>39.281817280031746</c:v>
                </c:pt>
                <c:pt idx="7">
                  <c:v>34.701845688925154</c:v>
                </c:pt>
                <c:pt idx="8">
                  <c:v>33.683841389137029</c:v>
                </c:pt>
                <c:pt idx="9">
                  <c:v>33.245367306419595</c:v>
                </c:pt>
                <c:pt idx="10">
                  <c:v>21.397237277879348</c:v>
                </c:pt>
                <c:pt idx="11">
                  <c:v>20.92093472116909</c:v>
                </c:pt>
                <c:pt idx="12">
                  <c:v>17.677182090496576</c:v>
                </c:pt>
                <c:pt idx="13">
                  <c:v>15.050233570103028</c:v>
                </c:pt>
                <c:pt idx="14">
                  <c:v>14.438658401351184</c:v>
                </c:pt>
                <c:pt idx="15">
                  <c:v>9.4004174340813602</c:v>
                </c:pt>
                <c:pt idx="16">
                  <c:v>3.3577516952152711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0-4DBC-92A7-BBBD3C7377C1}"/>
            </c:ext>
          </c:extLst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Environmental'!$I$32:$I$48</c:f>
              <c:numCache>
                <c:formatCode>_-* #,##0_-;\-* #,##0_-;_-* "-"??_-;_-@_-</c:formatCode>
                <c:ptCount val="17"/>
                <c:pt idx="0">
                  <c:v>100</c:v>
                </c:pt>
                <c:pt idx="1">
                  <c:v>96.817075616271495</c:v>
                </c:pt>
                <c:pt idx="2">
                  <c:v>76.376949095290627</c:v>
                </c:pt>
                <c:pt idx="3">
                  <c:v>75.060773480662974</c:v>
                </c:pt>
                <c:pt idx="4">
                  <c:v>53.817803734412486</c:v>
                </c:pt>
                <c:pt idx="5">
                  <c:v>40.373344909919687</c:v>
                </c:pt>
                <c:pt idx="6">
                  <c:v>36.810799218952809</c:v>
                </c:pt>
                <c:pt idx="7">
                  <c:v>35.332763432479318</c:v>
                </c:pt>
                <c:pt idx="8">
                  <c:v>34.743295631089111</c:v>
                </c:pt>
                <c:pt idx="9">
                  <c:v>33.606904236141936</c:v>
                </c:pt>
                <c:pt idx="10">
                  <c:v>23.64044934457273</c:v>
                </c:pt>
                <c:pt idx="11">
                  <c:v>21.092984779344011</c:v>
                </c:pt>
                <c:pt idx="12">
                  <c:v>18.677713603306167</c:v>
                </c:pt>
                <c:pt idx="13">
                  <c:v>15.915734070027396</c:v>
                </c:pt>
                <c:pt idx="14">
                  <c:v>15.067174419081484</c:v>
                </c:pt>
                <c:pt idx="15">
                  <c:v>8.4302882581358869</c:v>
                </c:pt>
                <c:pt idx="16">
                  <c:v>3.2569012160848883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0-4DBC-92A7-BBBD3C73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447296"/>
        <c:axId val="139457280"/>
      </c:barChart>
      <c:catAx>
        <c:axId val="1394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4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Environmental'!$E$54:$E$70</c:f>
              <c:numCache>
                <c:formatCode>_-* #,##0_-;\-* #,##0_-;_-* "-"??_-;_-@_-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156.78440033919574</c:v>
                </c:pt>
                <c:pt idx="3">
                  <c:v>0</c:v>
                </c:pt>
                <c:pt idx="4">
                  <c:v>207.09914161468873</c:v>
                </c:pt>
                <c:pt idx="5">
                  <c:v>132.01177910039192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91.204925241864558</c:v>
                </c:pt>
                <c:pt idx="15">
                  <c:v>43.976053878772767</c:v>
                </c:pt>
                <c:pt idx="16">
                  <c:v>106.40925612285675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E-4EF9-8BE5-725D0D9E5B30}"/>
            </c:ext>
          </c:extLst>
        </c:ser>
        <c:ser>
          <c:idx val="1"/>
          <c:order val="1"/>
          <c:tx>
            <c:strRef>
              <c:f>'7. Environmental'!$F$53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Environmental'!$F$54:$F$70</c:f>
              <c:numCache>
                <c:formatCode>_-* #,##0_-;\-* #,##0_-;_-* "-"??_-;_-@_-</c:formatCode>
                <c:ptCount val="17"/>
                <c:pt idx="0">
                  <c:v>445.44964239652944</c:v>
                </c:pt>
                <c:pt idx="1">
                  <c:v>100</c:v>
                </c:pt>
                <c:pt idx="2">
                  <c:v>79.194260485651213</c:v>
                </c:pt>
                <c:pt idx="3">
                  <c:v>0</c:v>
                </c:pt>
                <c:pt idx="4">
                  <c:v>247.58308774679324</c:v>
                </c:pt>
                <c:pt idx="5">
                  <c:v>318.57710146117228</c:v>
                </c:pt>
                <c:pt idx="6">
                  <c:v>131.77352567051884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495.79584312704299</c:v>
                </c:pt>
                <c:pt idx="13">
                  <c:v>70.509170251512401</c:v>
                </c:pt>
                <c:pt idx="14">
                  <c:v>95.1171875</c:v>
                </c:pt>
                <c:pt idx="15">
                  <c:v>162.5643425362658</c:v>
                </c:pt>
                <c:pt idx="16">
                  <c:v>134.95740062846221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E-4EF9-8BE5-725D0D9E5B30}"/>
            </c:ext>
          </c:extLst>
        </c:ser>
        <c:ser>
          <c:idx val="2"/>
          <c:order val="2"/>
          <c:tx>
            <c:strRef>
              <c:f>'7. Environmental'!$G$53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Environmental'!$G$54:$G$70</c:f>
              <c:numCache>
                <c:formatCode>_-* #,##0_-;\-* #,##0_-;_-* "-"??_-;_-@_-</c:formatCode>
                <c:ptCount val="17"/>
                <c:pt idx="0">
                  <c:v>422.17769121282498</c:v>
                </c:pt>
                <c:pt idx="1">
                  <c:v>100</c:v>
                </c:pt>
                <c:pt idx="2">
                  <c:v>87.071240105540895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610.29166098459018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84.353996467912623</c:v>
                </c:pt>
                <c:pt idx="14">
                  <c:v>129.00096993210474</c:v>
                </c:pt>
                <c:pt idx="15">
                  <c:v>77.119107896323086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E-4EF9-8BE5-725D0D9E5B30}"/>
            </c:ext>
          </c:extLst>
        </c:ser>
        <c:ser>
          <c:idx val="3"/>
          <c:order val="3"/>
          <c:tx>
            <c:strRef>
              <c:f>'7. Environmental'!$H$53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Environmental'!$H$54:$H$70</c:f>
              <c:numCache>
                <c:formatCode>_-* #,##0_-;\-* #,##0_-;_-* "-"??_-;_-@_-</c:formatCode>
                <c:ptCount val="17"/>
                <c:pt idx="0">
                  <c:v>545.83124132431556</c:v>
                </c:pt>
                <c:pt idx="1">
                  <c:v>100</c:v>
                </c:pt>
                <c:pt idx="2">
                  <c:v>195.75757575757575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99.999999999999972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77.507731371463919</c:v>
                </c:pt>
                <c:pt idx="12">
                  <c:v>0</c:v>
                </c:pt>
                <c:pt idx="13">
                  <c:v>73.519627411842976</c:v>
                </c:pt>
                <c:pt idx="14">
                  <c:v>201.59912526481241</c:v>
                </c:pt>
                <c:pt idx="15">
                  <c:v>109.77763759659361</c:v>
                </c:pt>
                <c:pt idx="16">
                  <c:v>91.585414952649373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1E-4EF9-8BE5-725D0D9E5B30}"/>
            </c:ext>
          </c:extLst>
        </c:ser>
        <c:ser>
          <c:idx val="4"/>
          <c:order val="4"/>
          <c:tx>
            <c:strRef>
              <c:f>'7. Environmental'!$I$53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Environmental'!$I$54:$I$70</c:f>
              <c:numCache>
                <c:formatCode>_-* #,##0_-;\-* #,##0_-;_-* "-"??_-;_-@_-</c:formatCode>
                <c:ptCount val="17"/>
                <c:pt idx="0">
                  <c:v>596.13250758015613</c:v>
                </c:pt>
                <c:pt idx="1">
                  <c:v>92.850696881580276</c:v>
                </c:pt>
                <c:pt idx="2">
                  <c:v>133.23048364781204</c:v>
                </c:pt>
                <c:pt idx="3">
                  <c:v>0</c:v>
                </c:pt>
                <c:pt idx="4">
                  <c:v>99.577476879628222</c:v>
                </c:pt>
                <c:pt idx="5">
                  <c:v>85.64526382708199</c:v>
                </c:pt>
                <c:pt idx="6">
                  <c:v>16.710091563752485</c:v>
                </c:pt>
                <c:pt idx="7">
                  <c:v>0</c:v>
                </c:pt>
                <c:pt idx="8">
                  <c:v>91.56427604871449</c:v>
                </c:pt>
                <c:pt idx="9">
                  <c:v>500</c:v>
                </c:pt>
                <c:pt idx="10">
                  <c:v>10.256410256410255</c:v>
                </c:pt>
                <c:pt idx="11">
                  <c:v>93.210147196993418</c:v>
                </c:pt>
                <c:pt idx="12">
                  <c:v>0</c:v>
                </c:pt>
                <c:pt idx="13">
                  <c:v>69.02177715148062</c:v>
                </c:pt>
                <c:pt idx="14">
                  <c:v>152.64749148056978</c:v>
                </c:pt>
                <c:pt idx="15">
                  <c:v>96.034112597065388</c:v>
                </c:pt>
                <c:pt idx="16">
                  <c:v>155.98819355415762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E-4EF9-8BE5-725D0D9E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36224"/>
        <c:axId val="140838016"/>
      </c:barChart>
      <c:catAx>
        <c:axId val="1408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3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payment'!$E$73:$E$88</c:f>
              <c:numCache>
                <c:formatCode>_-* #,##0_-;\-* #,##0_-;_-* "-"??_-;_-@_-</c:formatCode>
                <c:ptCount val="16"/>
                <c:pt idx="0">
                  <c:v>439</c:v>
                </c:pt>
                <c:pt idx="1">
                  <c:v>483</c:v>
                </c:pt>
                <c:pt idx="2">
                  <c:v>516</c:v>
                </c:pt>
                <c:pt idx="3">
                  <c:v>302</c:v>
                </c:pt>
                <c:pt idx="4">
                  <c:v>267</c:v>
                </c:pt>
                <c:pt idx="5">
                  <c:v>415.1</c:v>
                </c:pt>
                <c:pt idx="6">
                  <c:v>245</c:v>
                </c:pt>
                <c:pt idx="7">
                  <c:v>311</c:v>
                </c:pt>
                <c:pt idx="8">
                  <c:v>297</c:v>
                </c:pt>
                <c:pt idx="9">
                  <c:v>396</c:v>
                </c:pt>
                <c:pt idx="10">
                  <c:v>275</c:v>
                </c:pt>
                <c:pt idx="11">
                  <c:v>418</c:v>
                </c:pt>
                <c:pt idx="12">
                  <c:v>198</c:v>
                </c:pt>
                <c:pt idx="13">
                  <c:v>197</c:v>
                </c:pt>
                <c:pt idx="14">
                  <c:v>190</c:v>
                </c:pt>
                <c:pt idx="15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B-4675-831B-E1AA0C4B22F7}"/>
            </c:ext>
          </c:extLst>
        </c:ser>
        <c:ser>
          <c:idx val="1"/>
          <c:order val="1"/>
          <c:tx>
            <c:strRef>
              <c:f>'3. Water use and bill payment'!$F$72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payment'!$F$73:$F$88</c:f>
              <c:numCache>
                <c:formatCode>_-* #,##0_-;\-* #,##0_-;_-* "-"??_-;_-@_-</c:formatCode>
                <c:ptCount val="16"/>
                <c:pt idx="0">
                  <c:v>463</c:v>
                </c:pt>
                <c:pt idx="1">
                  <c:v>517</c:v>
                </c:pt>
                <c:pt idx="2">
                  <c:v>556</c:v>
                </c:pt>
                <c:pt idx="3">
                  <c:v>303</c:v>
                </c:pt>
                <c:pt idx="4">
                  <c:v>298</c:v>
                </c:pt>
                <c:pt idx="5">
                  <c:v>458</c:v>
                </c:pt>
                <c:pt idx="6">
                  <c:v>266</c:v>
                </c:pt>
                <c:pt idx="7">
                  <c:v>324</c:v>
                </c:pt>
                <c:pt idx="8">
                  <c:v>326</c:v>
                </c:pt>
                <c:pt idx="9">
                  <c:v>431</c:v>
                </c:pt>
                <c:pt idx="10">
                  <c:v>302</c:v>
                </c:pt>
                <c:pt idx="11">
                  <c:v>458</c:v>
                </c:pt>
                <c:pt idx="12">
                  <c:v>217</c:v>
                </c:pt>
                <c:pt idx="13">
                  <c:v>215</c:v>
                </c:pt>
                <c:pt idx="14">
                  <c:v>236</c:v>
                </c:pt>
                <c:pt idx="1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B-4675-831B-E1AA0C4B22F7}"/>
            </c:ext>
          </c:extLst>
        </c:ser>
        <c:ser>
          <c:idx val="2"/>
          <c:order val="2"/>
          <c:tx>
            <c:strRef>
              <c:f>'3. Water use and bill payment'!$G$72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payment'!$G$73:$G$88</c:f>
              <c:numCache>
                <c:formatCode>_-* #,##0_-;\-* #,##0_-;_-* "-"??_-;_-@_-</c:formatCode>
                <c:ptCount val="16"/>
                <c:pt idx="0">
                  <c:v>451.64</c:v>
                </c:pt>
                <c:pt idx="1">
                  <c:v>499.89</c:v>
                </c:pt>
                <c:pt idx="2">
                  <c:v>506.42</c:v>
                </c:pt>
                <c:pt idx="3">
                  <c:v>265.2</c:v>
                </c:pt>
                <c:pt idx="4">
                  <c:v>276.57</c:v>
                </c:pt>
                <c:pt idx="5">
                  <c:v>408.57</c:v>
                </c:pt>
                <c:pt idx="6">
                  <c:v>280</c:v>
                </c:pt>
                <c:pt idx="7">
                  <c:v>320.61</c:v>
                </c:pt>
                <c:pt idx="8">
                  <c:v>278.70999999999998</c:v>
                </c:pt>
                <c:pt idx="9">
                  <c:v>361.39</c:v>
                </c:pt>
                <c:pt idx="10">
                  <c:v>239.29</c:v>
                </c:pt>
                <c:pt idx="11">
                  <c:v>429.66</c:v>
                </c:pt>
                <c:pt idx="12">
                  <c:v>210.71</c:v>
                </c:pt>
                <c:pt idx="13">
                  <c:v>178.31</c:v>
                </c:pt>
                <c:pt idx="14">
                  <c:v>222.89</c:v>
                </c:pt>
                <c:pt idx="15">
                  <c:v>134.49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B-4675-831B-E1AA0C4B22F7}"/>
            </c:ext>
          </c:extLst>
        </c:ser>
        <c:ser>
          <c:idx val="3"/>
          <c:order val="3"/>
          <c:tx>
            <c:strRef>
              <c:f>'3. Water use and bill payment'!$H$72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payment'!$H$73:$H$88</c:f>
              <c:numCache>
                <c:formatCode>_-* #,##0_-;\-* #,##0_-;_-* "-"??_-;_-@_-</c:formatCode>
                <c:ptCount val="16"/>
                <c:pt idx="0">
                  <c:v>443.6</c:v>
                </c:pt>
                <c:pt idx="1">
                  <c:v>512.63</c:v>
                </c:pt>
                <c:pt idx="2">
                  <c:v>528.88</c:v>
                </c:pt>
                <c:pt idx="3">
                  <c:v>288.23</c:v>
                </c:pt>
                <c:pt idx="4">
                  <c:v>296.64</c:v>
                </c:pt>
                <c:pt idx="5">
                  <c:v>451.08</c:v>
                </c:pt>
                <c:pt idx="6">
                  <c:v>314.37</c:v>
                </c:pt>
                <c:pt idx="7">
                  <c:v>331.7</c:v>
                </c:pt>
                <c:pt idx="8">
                  <c:v>310.49</c:v>
                </c:pt>
                <c:pt idx="9">
                  <c:v>414.75</c:v>
                </c:pt>
                <c:pt idx="10">
                  <c:v>286.64999999999998</c:v>
                </c:pt>
                <c:pt idx="11">
                  <c:v>455.98</c:v>
                </c:pt>
                <c:pt idx="12">
                  <c:v>211.6</c:v>
                </c:pt>
                <c:pt idx="13">
                  <c:v>198.4</c:v>
                </c:pt>
                <c:pt idx="14">
                  <c:v>251.88</c:v>
                </c:pt>
                <c:pt idx="15">
                  <c:v>137.27000000000001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675-831B-E1AA0C4B22F7}"/>
            </c:ext>
          </c:extLst>
        </c:ser>
        <c:ser>
          <c:idx val="4"/>
          <c:order val="4"/>
          <c:tx>
            <c:strRef>
              <c:f>'3. Water use and bill payment'!$I$72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payment'!$I$73:$I$88</c:f>
              <c:numCache>
                <c:formatCode>_-* #,##0_-;\-* #,##0_-;_-* "-"??_-;_-@_-</c:formatCode>
                <c:ptCount val="16"/>
                <c:pt idx="0">
                  <c:v>452</c:v>
                </c:pt>
                <c:pt idx="1">
                  <c:v>469</c:v>
                </c:pt>
                <c:pt idx="2">
                  <c:v>542</c:v>
                </c:pt>
                <c:pt idx="3">
                  <c:v>309</c:v>
                </c:pt>
                <c:pt idx="4">
                  <c:v>311</c:v>
                </c:pt>
                <c:pt idx="5">
                  <c:v>473</c:v>
                </c:pt>
                <c:pt idx="6">
                  <c:v>344</c:v>
                </c:pt>
                <c:pt idx="7">
                  <c:v>362</c:v>
                </c:pt>
                <c:pt idx="8">
                  <c:v>335</c:v>
                </c:pt>
                <c:pt idx="9">
                  <c:v>441</c:v>
                </c:pt>
                <c:pt idx="10">
                  <c:v>313</c:v>
                </c:pt>
                <c:pt idx="11">
                  <c:v>505</c:v>
                </c:pt>
                <c:pt idx="12">
                  <c:v>218</c:v>
                </c:pt>
                <c:pt idx="13">
                  <c:v>208</c:v>
                </c:pt>
                <c:pt idx="14">
                  <c:v>270</c:v>
                </c:pt>
                <c:pt idx="15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B-4675-831B-E1AA0C4B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352128"/>
        <c:axId val="118956032"/>
      </c:barChart>
      <c:catAx>
        <c:axId val="1183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5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52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Environmental'!$E$76:$E$92</c:f>
              <c:numCache>
                <c:formatCode>_-* #,##0_-;\-* #,##0_-;_-* "-"??_-;_-@_-</c:formatCode>
                <c:ptCount val="17"/>
                <c:pt idx="0">
                  <c:v>477881</c:v>
                </c:pt>
                <c:pt idx="1">
                  <c:v>11102</c:v>
                </c:pt>
                <c:pt idx="2">
                  <c:v>42326</c:v>
                </c:pt>
                <c:pt idx="3">
                  <c:v>33255</c:v>
                </c:pt>
                <c:pt idx="4">
                  <c:v>38849.497178753998</c:v>
                </c:pt>
                <c:pt idx="5">
                  <c:v>16277</c:v>
                </c:pt>
                <c:pt idx="6">
                  <c:v>44006</c:v>
                </c:pt>
                <c:pt idx="7">
                  <c:v>7912.18</c:v>
                </c:pt>
                <c:pt idx="8">
                  <c:v>42706</c:v>
                </c:pt>
                <c:pt idx="9">
                  <c:v>49295</c:v>
                </c:pt>
                <c:pt idx="10">
                  <c:v>19087.370000000003</c:v>
                </c:pt>
                <c:pt idx="11">
                  <c:v>17912</c:v>
                </c:pt>
                <c:pt idx="12">
                  <c:v>41162</c:v>
                </c:pt>
                <c:pt idx="13">
                  <c:v>7410.8270000000011</c:v>
                </c:pt>
                <c:pt idx="14">
                  <c:v>31725</c:v>
                </c:pt>
                <c:pt idx="15">
                  <c:v>30646</c:v>
                </c:pt>
                <c:pt idx="16">
                  <c:v>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2-4907-9AA4-9C54DC7A0C87}"/>
            </c:ext>
          </c:extLst>
        </c:ser>
        <c:ser>
          <c:idx val="1"/>
          <c:order val="1"/>
          <c:tx>
            <c:strRef>
              <c:f>'7. Environmental'!$F$75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Environmental'!$F$76:$F$92</c:f>
              <c:numCache>
                <c:formatCode>_-* #,##0_-;\-* #,##0_-;_-* "-"??_-;_-@_-</c:formatCode>
                <c:ptCount val="17"/>
                <c:pt idx="0">
                  <c:v>432997</c:v>
                </c:pt>
                <c:pt idx="1">
                  <c:v>13708</c:v>
                </c:pt>
                <c:pt idx="2">
                  <c:v>43556</c:v>
                </c:pt>
                <c:pt idx="3">
                  <c:v>33762</c:v>
                </c:pt>
                <c:pt idx="4">
                  <c:v>40504</c:v>
                </c:pt>
                <c:pt idx="5">
                  <c:v>29779</c:v>
                </c:pt>
                <c:pt idx="6">
                  <c:v>56374.400000000001</c:v>
                </c:pt>
                <c:pt idx="7">
                  <c:v>8011.3399999999992</c:v>
                </c:pt>
                <c:pt idx="8">
                  <c:v>60964</c:v>
                </c:pt>
                <c:pt idx="9">
                  <c:v>44754</c:v>
                </c:pt>
                <c:pt idx="10">
                  <c:v>18418.8</c:v>
                </c:pt>
                <c:pt idx="11">
                  <c:v>20015</c:v>
                </c:pt>
                <c:pt idx="12">
                  <c:v>43862</c:v>
                </c:pt>
                <c:pt idx="13">
                  <c:v>7384.9148924886904</c:v>
                </c:pt>
                <c:pt idx="14">
                  <c:v>32970</c:v>
                </c:pt>
                <c:pt idx="15">
                  <c:v>31900</c:v>
                </c:pt>
                <c:pt idx="16">
                  <c:v>6053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2-4907-9AA4-9C54DC7A0C87}"/>
            </c:ext>
          </c:extLst>
        </c:ser>
        <c:ser>
          <c:idx val="2"/>
          <c:order val="2"/>
          <c:tx>
            <c:strRef>
              <c:f>'7. Environmental'!$G$75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Environmental'!$G$76:$G$92</c:f>
              <c:numCache>
                <c:formatCode>_-* #,##0_-;\-* #,##0_-;_-* "-"??_-;_-@_-</c:formatCode>
                <c:ptCount val="17"/>
                <c:pt idx="0">
                  <c:v>438332</c:v>
                </c:pt>
                <c:pt idx="1">
                  <c:v>11227</c:v>
                </c:pt>
                <c:pt idx="2">
                  <c:v>42098</c:v>
                </c:pt>
                <c:pt idx="3">
                  <c:v>34083</c:v>
                </c:pt>
                <c:pt idx="4">
                  <c:v>40603.857044266355</c:v>
                </c:pt>
                <c:pt idx="5">
                  <c:v>15707</c:v>
                </c:pt>
                <c:pt idx="6">
                  <c:v>33645</c:v>
                </c:pt>
                <c:pt idx="7">
                  <c:v>8556.9299999999985</c:v>
                </c:pt>
                <c:pt idx="8">
                  <c:v>37549</c:v>
                </c:pt>
                <c:pt idx="9">
                  <c:v>40581</c:v>
                </c:pt>
                <c:pt idx="10">
                  <c:v>13496.400000000001</c:v>
                </c:pt>
                <c:pt idx="11">
                  <c:v>19162.73</c:v>
                </c:pt>
                <c:pt idx="12">
                  <c:v>37737</c:v>
                </c:pt>
                <c:pt idx="13">
                  <c:v>8347.4295952624998</c:v>
                </c:pt>
                <c:pt idx="14">
                  <c:v>28880</c:v>
                </c:pt>
                <c:pt idx="15">
                  <c:v>32226</c:v>
                </c:pt>
                <c:pt idx="16">
                  <c:v>6476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2-4907-9AA4-9C54DC7A0C87}"/>
            </c:ext>
          </c:extLst>
        </c:ser>
        <c:ser>
          <c:idx val="3"/>
          <c:order val="3"/>
          <c:tx>
            <c:strRef>
              <c:f>'7. Environmental'!$H$75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Environmental'!$H$76:$H$92</c:f>
              <c:numCache>
                <c:formatCode>_-* #,##0_-;\-* #,##0_-;_-* "-"??_-;_-@_-</c:formatCode>
                <c:ptCount val="17"/>
                <c:pt idx="0">
                  <c:v>453419</c:v>
                </c:pt>
                <c:pt idx="1">
                  <c:v>12718</c:v>
                </c:pt>
                <c:pt idx="2">
                  <c:v>47300</c:v>
                </c:pt>
                <c:pt idx="3">
                  <c:v>0</c:v>
                </c:pt>
                <c:pt idx="4">
                  <c:v>40649</c:v>
                </c:pt>
                <c:pt idx="5">
                  <c:v>15075.551084869145</c:v>
                </c:pt>
                <c:pt idx="6">
                  <c:v>28898</c:v>
                </c:pt>
                <c:pt idx="7">
                  <c:v>8348</c:v>
                </c:pt>
                <c:pt idx="8">
                  <c:v>37881</c:v>
                </c:pt>
                <c:pt idx="9">
                  <c:v>58908.164223200009</c:v>
                </c:pt>
                <c:pt idx="10">
                  <c:v>15112</c:v>
                </c:pt>
                <c:pt idx="11">
                  <c:v>21071</c:v>
                </c:pt>
                <c:pt idx="12">
                  <c:v>35605</c:v>
                </c:pt>
                <c:pt idx="13">
                  <c:v>9248.68</c:v>
                </c:pt>
                <c:pt idx="14">
                  <c:v>30674</c:v>
                </c:pt>
                <c:pt idx="15">
                  <c:v>33282</c:v>
                </c:pt>
                <c:pt idx="16">
                  <c:v>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2-4907-9AA4-9C54DC7A0C87}"/>
            </c:ext>
          </c:extLst>
        </c:ser>
        <c:ser>
          <c:idx val="4"/>
          <c:order val="4"/>
          <c:tx>
            <c:strRef>
              <c:f>'7. Environmental'!$I$75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Environmental'!$I$76:$I$92</c:f>
              <c:numCache>
                <c:formatCode>_-* #,##0_-;\-* #,##0_-;_-* "-"??_-;_-@_-</c:formatCode>
                <c:ptCount val="17"/>
                <c:pt idx="0">
                  <c:v>431455.14672956913</c:v>
                </c:pt>
                <c:pt idx="1">
                  <c:v>11387</c:v>
                </c:pt>
                <c:pt idx="2">
                  <c:v>38264</c:v>
                </c:pt>
                <c:pt idx="3">
                  <c:v>0</c:v>
                </c:pt>
                <c:pt idx="4">
                  <c:v>43237.819539108765</c:v>
                </c:pt>
                <c:pt idx="5">
                  <c:v>17381</c:v>
                </c:pt>
                <c:pt idx="6">
                  <c:v>13956.74</c:v>
                </c:pt>
                <c:pt idx="7">
                  <c:v>8872.260000000002</c:v>
                </c:pt>
                <c:pt idx="8">
                  <c:v>43725</c:v>
                </c:pt>
                <c:pt idx="9">
                  <c:v>64229</c:v>
                </c:pt>
                <c:pt idx="10">
                  <c:v>17951.811999999998</c:v>
                </c:pt>
                <c:pt idx="11">
                  <c:v>20206.98</c:v>
                </c:pt>
                <c:pt idx="12">
                  <c:v>33905</c:v>
                </c:pt>
                <c:pt idx="13">
                  <c:v>9224</c:v>
                </c:pt>
                <c:pt idx="14">
                  <c:v>30490</c:v>
                </c:pt>
                <c:pt idx="15">
                  <c:v>37965</c:v>
                </c:pt>
                <c:pt idx="16">
                  <c:v>6920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2-4907-9AA4-9C54DC7A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86016"/>
        <c:axId val="140887552"/>
      </c:barChart>
      <c:catAx>
        <c:axId val="140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87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5E-4256-BC03-56F8C914D3F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E-4256-BC03-56F8C914D3F5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5E-4256-BC03-56F8C914D3F5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5E-4256-BC03-56F8C914D3F5}"/>
              </c:ext>
            </c:extLst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E-4256-BC03-56F8C914D3F5}"/>
                </c:ext>
              </c:extLst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E-4256-BC03-56F8C914D3F5}"/>
                </c:ext>
              </c:extLst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E-4256-BC03-56F8C914D3F5}"/>
                </c:ext>
              </c:extLst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5E-4256-BC03-56F8C914D3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Environmental'!$E$97:$H$97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Environmental'!$E$116:$H$116</c:f>
              <c:numCache>
                <c:formatCode>0.0%</c:formatCode>
                <c:ptCount val="4"/>
                <c:pt idx="0">
                  <c:v>0.20577386304464912</c:v>
                </c:pt>
                <c:pt idx="1">
                  <c:v>0.75564416191157091</c:v>
                </c:pt>
                <c:pt idx="2">
                  <c:v>1.856411370809221E-2</c:v>
                </c:pt>
                <c:pt idx="3">
                  <c:v>2.001786133568784E-2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5E-4256-BC03-56F8C914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34-4A8A-91D4-630CB82001B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34-4A8A-91D4-630CB82001BD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34-4A8A-91D4-630CB82001BD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F34-4A8A-91D4-630CB82001BD}"/>
              </c:ext>
            </c:extLst>
          </c:dPt>
          <c:dLbls>
            <c:dLbl>
              <c:idx val="0"/>
              <c:layout>
                <c:manualLayout>
                  <c:x val="0.13597251001519547"/>
                  <c:y val="4.3014581510644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A8A-91D4-630CB82001BD}"/>
                </c:ext>
              </c:extLst>
            </c:dLbl>
            <c:dLbl>
              <c:idx val="1"/>
              <c:layout>
                <c:manualLayout>
                  <c:x val="7.4317067274485421E-2"/>
                  <c:y val="0.13870778652668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A8A-91D4-630CB82001BD}"/>
                </c:ext>
              </c:extLst>
            </c:dLbl>
            <c:dLbl>
              <c:idx val="2"/>
              <c:layout>
                <c:manualLayout>
                  <c:x val="-0.16025745959386656"/>
                  <c:y val="-8.90510352872557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A8A-91D4-630CB82001BD}"/>
                </c:ext>
              </c:extLst>
            </c:dLbl>
            <c:dLbl>
              <c:idx val="3"/>
              <c:layout>
                <c:manualLayout>
                  <c:x val="-6.1443224202237879E-3"/>
                  <c:y val="-0.150259550889472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A8A-91D4-630CB82001BD}"/>
                </c:ext>
              </c:extLst>
            </c:dLbl>
            <c:dLbl>
              <c:idx val="4"/>
              <c:layout>
                <c:manualLayout>
                  <c:x val="0.10526315789473684"/>
                  <c:y val="-5.185185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A8A-91D4-630CB82001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Environmental'!$E$209:$I$209</c:f>
              <c:strCache>
                <c:ptCount val="5"/>
                <c:pt idx="0">
                  <c:v>Volume supplied  to retailers (ML)</c:v>
                </c:pt>
                <c:pt idx="1">
                  <c:v>Urban &amp; industrial (ML)</c:v>
                </c:pt>
                <c:pt idx="2">
                  <c:v>Agricultural uses (ML)</c:v>
                </c:pt>
                <c:pt idx="3">
                  <c:v>Beneficial allocation (ML)</c:v>
                </c:pt>
                <c:pt idx="4">
                  <c:v> Within process (ML)</c:v>
                </c:pt>
              </c:strCache>
            </c:strRef>
          </c:cat>
          <c:val>
            <c:numRef>
              <c:f>'7. Environmental'!$E$228:$I$228</c:f>
              <c:numCache>
                <c:formatCode>0.0%</c:formatCode>
                <c:ptCount val="5"/>
                <c:pt idx="0">
                  <c:v>0.14615848520085309</c:v>
                </c:pt>
                <c:pt idx="1">
                  <c:v>0.1048429566567551</c:v>
                </c:pt>
                <c:pt idx="2">
                  <c:v>0.51565491547773856</c:v>
                </c:pt>
                <c:pt idx="3">
                  <c:v>6.8990572345686119E-2</c:v>
                </c:pt>
                <c:pt idx="4">
                  <c:v>0.16435307031896712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34-4A8A-91D4-630CB8200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Environmental'!$E$10:$E$26</c:f>
              <c:numCache>
                <c:formatCode>_-* #,##0_-;\-* #,##0_-;_-* "-"??_-;_-@_-</c:formatCode>
                <c:ptCount val="17"/>
                <c:pt idx="0">
                  <c:v>46709</c:v>
                </c:pt>
                <c:pt idx="1">
                  <c:v>139.9</c:v>
                </c:pt>
                <c:pt idx="2">
                  <c:v>3397</c:v>
                </c:pt>
                <c:pt idx="3">
                  <c:v>3664.8</c:v>
                </c:pt>
                <c:pt idx="4">
                  <c:v>5078.3700000000008</c:v>
                </c:pt>
                <c:pt idx="5">
                  <c:v>1530.6949999999999</c:v>
                </c:pt>
                <c:pt idx="6">
                  <c:v>3197.5249999999996</c:v>
                </c:pt>
                <c:pt idx="7">
                  <c:v>2754.8701577188131</c:v>
                </c:pt>
                <c:pt idx="8">
                  <c:v>1700.5367960000003</c:v>
                </c:pt>
                <c:pt idx="9">
                  <c:v>7686.4800000000005</c:v>
                </c:pt>
                <c:pt idx="10">
                  <c:v>2232.8206850000001</c:v>
                </c:pt>
                <c:pt idx="11">
                  <c:v>2798.9410000000003</c:v>
                </c:pt>
                <c:pt idx="12">
                  <c:v>2552.4299999999998</c:v>
                </c:pt>
                <c:pt idx="13">
                  <c:v>145.4</c:v>
                </c:pt>
                <c:pt idx="14">
                  <c:v>1977.7999999999997</c:v>
                </c:pt>
                <c:pt idx="15">
                  <c:v>5366.5</c:v>
                </c:pt>
                <c:pt idx="16">
                  <c:v>253.79000000000002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0-4E0B-AC93-2EA2C93C70B6}"/>
            </c:ext>
          </c:extLst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Environmental'!$F$10:$F$26</c:f>
              <c:numCache>
                <c:formatCode>_-* #,##0_-;\-* #,##0_-;_-* "-"??_-;_-@_-</c:formatCode>
                <c:ptCount val="17"/>
                <c:pt idx="0">
                  <c:v>42167</c:v>
                </c:pt>
                <c:pt idx="1">
                  <c:v>2285.23</c:v>
                </c:pt>
                <c:pt idx="2">
                  <c:v>3967.8218623237844</c:v>
                </c:pt>
                <c:pt idx="3">
                  <c:v>3905.7000000000007</c:v>
                </c:pt>
                <c:pt idx="4">
                  <c:v>6182.8757362048236</c:v>
                </c:pt>
                <c:pt idx="5">
                  <c:v>1897.6239999999998</c:v>
                </c:pt>
                <c:pt idx="6">
                  <c:v>3443.6948999999995</c:v>
                </c:pt>
                <c:pt idx="7">
                  <c:v>3171.9800000000005</c:v>
                </c:pt>
                <c:pt idx="8">
                  <c:v>1957</c:v>
                </c:pt>
                <c:pt idx="9">
                  <c:v>7194.0667000000003</c:v>
                </c:pt>
                <c:pt idx="10">
                  <c:v>2108.1090000000004</c:v>
                </c:pt>
                <c:pt idx="11">
                  <c:v>2790.5</c:v>
                </c:pt>
                <c:pt idx="12">
                  <c:v>2590.3200000000006</c:v>
                </c:pt>
                <c:pt idx="13">
                  <c:v>220.76199999999997</c:v>
                </c:pt>
                <c:pt idx="14">
                  <c:v>1727.6999999999998</c:v>
                </c:pt>
                <c:pt idx="15">
                  <c:v>8955.76</c:v>
                </c:pt>
                <c:pt idx="16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0-4E0B-AC93-2EA2C93C70B6}"/>
            </c:ext>
          </c:extLst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Environmental'!$G$10:$G$26</c:f>
              <c:numCache>
                <c:formatCode>_-* #,##0_-;\-* #,##0_-;_-* "-"??_-;_-@_-</c:formatCode>
                <c:ptCount val="17"/>
                <c:pt idx="0">
                  <c:v>38846</c:v>
                </c:pt>
                <c:pt idx="1">
                  <c:v>2131.7339999999999</c:v>
                </c:pt>
                <c:pt idx="2">
                  <c:v>2825.7157726406854</c:v>
                </c:pt>
                <c:pt idx="3">
                  <c:v>3551.2</c:v>
                </c:pt>
                <c:pt idx="4">
                  <c:v>5538.1017607262229</c:v>
                </c:pt>
                <c:pt idx="5">
                  <c:v>1103.9997999999998</c:v>
                </c:pt>
                <c:pt idx="6">
                  <c:v>2334.6999999999998</c:v>
                </c:pt>
                <c:pt idx="7">
                  <c:v>2932.7661239560439</c:v>
                </c:pt>
                <c:pt idx="8">
                  <c:v>2168.0071450000005</c:v>
                </c:pt>
                <c:pt idx="9">
                  <c:v>5698</c:v>
                </c:pt>
                <c:pt idx="10">
                  <c:v>2207.8000000000002</c:v>
                </c:pt>
                <c:pt idx="11">
                  <c:v>2622.5</c:v>
                </c:pt>
                <c:pt idx="12">
                  <c:v>2391.08</c:v>
                </c:pt>
                <c:pt idx="13">
                  <c:v>136.1</c:v>
                </c:pt>
                <c:pt idx="14">
                  <c:v>1656.001</c:v>
                </c:pt>
                <c:pt idx="15">
                  <c:v>8814.7021600000007</c:v>
                </c:pt>
                <c:pt idx="16">
                  <c:v>287.73400000000004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0-4E0B-AC93-2EA2C93C70B6}"/>
            </c:ext>
          </c:extLst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Environmental'!$H$10:$H$26</c:f>
              <c:numCache>
                <c:formatCode>_-* #,##0_-;\-* #,##0_-;_-* "-"??_-;_-@_-</c:formatCode>
                <c:ptCount val="17"/>
                <c:pt idx="0">
                  <c:v>47038</c:v>
                </c:pt>
                <c:pt idx="1">
                  <c:v>2350.41</c:v>
                </c:pt>
                <c:pt idx="2">
                  <c:v>4562.51</c:v>
                </c:pt>
                <c:pt idx="3">
                  <c:v>4018.7000000000003</c:v>
                </c:pt>
                <c:pt idx="4">
                  <c:v>6070</c:v>
                </c:pt>
                <c:pt idx="5">
                  <c:v>1593.0539999999999</c:v>
                </c:pt>
                <c:pt idx="6">
                  <c:v>3960</c:v>
                </c:pt>
                <c:pt idx="7">
                  <c:v>2773</c:v>
                </c:pt>
                <c:pt idx="8">
                  <c:v>2291.096168</c:v>
                </c:pt>
                <c:pt idx="9">
                  <c:v>7753.7000000000007</c:v>
                </c:pt>
                <c:pt idx="10">
                  <c:v>2147.2399999999998</c:v>
                </c:pt>
                <c:pt idx="11">
                  <c:v>3159</c:v>
                </c:pt>
                <c:pt idx="12">
                  <c:v>2925.9</c:v>
                </c:pt>
                <c:pt idx="13">
                  <c:v>123.3</c:v>
                </c:pt>
                <c:pt idx="14">
                  <c:v>1788.1000000000001</c:v>
                </c:pt>
                <c:pt idx="15">
                  <c:v>9176</c:v>
                </c:pt>
                <c:pt idx="16">
                  <c:v>328.85199999999998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0-4E0B-AC93-2EA2C93C70B6}"/>
            </c:ext>
          </c:extLst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Environmental'!$I$10:$I$26</c:f>
              <c:numCache>
                <c:formatCode>_-* #,##0_-;\-* #,##0_-;_-* "-"??_-;_-@_-</c:formatCode>
                <c:ptCount val="17"/>
                <c:pt idx="0">
                  <c:v>48624</c:v>
                </c:pt>
                <c:pt idx="1">
                  <c:v>2232</c:v>
                </c:pt>
                <c:pt idx="2">
                  <c:v>4785.75</c:v>
                </c:pt>
                <c:pt idx="3">
                  <c:v>3720.7839999999997</c:v>
                </c:pt>
                <c:pt idx="4">
                  <c:v>5997.7174423206716</c:v>
                </c:pt>
                <c:pt idx="5">
                  <c:v>1680.2453959999998</c:v>
                </c:pt>
                <c:pt idx="6">
                  <c:v>3261.4</c:v>
                </c:pt>
                <c:pt idx="7">
                  <c:v>2496.2215549999996</c:v>
                </c:pt>
                <c:pt idx="8">
                  <c:v>2054.436322</c:v>
                </c:pt>
                <c:pt idx="9">
                  <c:v>7821.29</c:v>
                </c:pt>
                <c:pt idx="10">
                  <c:v>2568.62</c:v>
                </c:pt>
                <c:pt idx="11">
                  <c:v>3110.337</c:v>
                </c:pt>
                <c:pt idx="12">
                  <c:v>2810.58</c:v>
                </c:pt>
                <c:pt idx="13">
                  <c:v>123.99999999999999</c:v>
                </c:pt>
                <c:pt idx="14">
                  <c:v>1915.3612099999998</c:v>
                </c:pt>
                <c:pt idx="15">
                  <c:v>6793</c:v>
                </c:pt>
                <c:pt idx="16">
                  <c:v>340.43499999999995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0-4E0B-AC93-2EA2C93C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1091968"/>
        <c:axId val="141093504"/>
      </c:barChart>
      <c:catAx>
        <c:axId val="1410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935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City West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Barwon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payment'!$E$94:$E$109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60F-A6DA-AE2D456763AF}"/>
            </c:ext>
          </c:extLst>
        </c:ser>
        <c:ser>
          <c:idx val="1"/>
          <c:order val="1"/>
          <c:tx>
            <c:strRef>
              <c:f>'3. Water use and bill payment'!$F$93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City West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Barwon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payment'!$F$94:$F$109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1-460F-A6DA-AE2D456763AF}"/>
            </c:ext>
          </c:extLst>
        </c:ser>
        <c:ser>
          <c:idx val="2"/>
          <c:order val="2"/>
          <c:tx>
            <c:strRef>
              <c:f>'3. Water use and bill payment'!$G$93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City West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Barwon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payment'!$G$94:$G$109</c:f>
              <c:numCache>
                <c:formatCode>_-* #,##0.0_-;\-* #,##0.0_-;_-* "-"??_-;_-@_-</c:formatCode>
                <c:ptCount val="16"/>
                <c:pt idx="0">
                  <c:v>10.983810312958123</c:v>
                </c:pt>
                <c:pt idx="1">
                  <c:v>12.031868466456917</c:v>
                </c:pt>
                <c:pt idx="2">
                  <c:v>12.731644164971334</c:v>
                </c:pt>
                <c:pt idx="3">
                  <c:v>6.8054906060022553</c:v>
                </c:pt>
                <c:pt idx="4">
                  <c:v>6.699141959892188</c:v>
                </c:pt>
                <c:pt idx="5">
                  <c:v>6.5262282174319965</c:v>
                </c:pt>
                <c:pt idx="6">
                  <c:v>6.0029386833986305</c:v>
                </c:pt>
                <c:pt idx="7">
                  <c:v>6.0412335075685437</c:v>
                </c:pt>
                <c:pt idx="8">
                  <c:v>5.2889774643568908</c:v>
                </c:pt>
                <c:pt idx="9">
                  <c:v>7.2443884306749835</c:v>
                </c:pt>
                <c:pt idx="10">
                  <c:v>4.5304554995771182</c:v>
                </c:pt>
                <c:pt idx="11">
                  <c:v>3.3359600735487258</c:v>
                </c:pt>
                <c:pt idx="12">
                  <c:v>3.732403898213319</c:v>
                </c:pt>
                <c:pt idx="13">
                  <c:v>3.0996266224145081</c:v>
                </c:pt>
                <c:pt idx="14">
                  <c:v>3.4345295010967996</c:v>
                </c:pt>
                <c:pt idx="15">
                  <c:v>2.7354587490873694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1-460F-A6DA-AE2D456763AF}"/>
            </c:ext>
          </c:extLst>
        </c:ser>
        <c:ser>
          <c:idx val="3"/>
          <c:order val="3"/>
          <c:tx>
            <c:strRef>
              <c:f>'3. Water use and bill payment'!$H$93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City West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Barwon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payment'!$H$94:$H$109</c:f>
              <c:numCache>
                <c:formatCode>_-* #,##0.0_-;\-* #,##0.0_-;_-* "-"??_-;_-@_-</c:formatCode>
                <c:ptCount val="16"/>
                <c:pt idx="0">
                  <c:v>11.91484024707616</c:v>
                </c:pt>
                <c:pt idx="1">
                  <c:v>12.104641568652829</c:v>
                </c:pt>
                <c:pt idx="2">
                  <c:v>11.806092754263823</c:v>
                </c:pt>
                <c:pt idx="3">
                  <c:v>7.2252994624682803</c:v>
                </c:pt>
                <c:pt idx="4">
                  <c:v>7.4033511163612618</c:v>
                </c:pt>
                <c:pt idx="5">
                  <c:v>6.8256639110395785</c:v>
                </c:pt>
                <c:pt idx="6">
                  <c:v>6.2110653680088364</c:v>
                </c:pt>
                <c:pt idx="7">
                  <c:v>6.1798828349350998</c:v>
                </c:pt>
                <c:pt idx="8">
                  <c:v>5.8001247338652444</c:v>
                </c:pt>
                <c:pt idx="9">
                  <c:v>5.6082951470887226</c:v>
                </c:pt>
                <c:pt idx="10">
                  <c:v>4.5051432639259659</c:v>
                </c:pt>
                <c:pt idx="11">
                  <c:v>3.1514368743945753</c:v>
                </c:pt>
                <c:pt idx="12">
                  <c:v>1.131873283772018</c:v>
                </c:pt>
                <c:pt idx="13">
                  <c:v>3.5510536733030618</c:v>
                </c:pt>
                <c:pt idx="14">
                  <c:v>2.6581784042706285</c:v>
                </c:pt>
                <c:pt idx="15">
                  <c:v>1.8489170628631801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1-460F-A6DA-AE2D456763AF}"/>
            </c:ext>
          </c:extLst>
        </c:ser>
        <c:ser>
          <c:idx val="4"/>
          <c:order val="4"/>
          <c:tx>
            <c:strRef>
              <c:f>'3. Water use and bill payment'!$I$93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City West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Barwon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payment'!$I$94:$I$109</c:f>
              <c:numCache>
                <c:formatCode>_-* #,##0.0_-;\-* #,##0.0_-;_-* "-"??_-;_-@_-</c:formatCode>
                <c:ptCount val="16"/>
                <c:pt idx="0">
                  <c:v>13.118823329890073</c:v>
                </c:pt>
                <c:pt idx="1">
                  <c:v>12.011854412990461</c:v>
                </c:pt>
                <c:pt idx="2">
                  <c:v>11.078909717891339</c:v>
                </c:pt>
                <c:pt idx="3">
                  <c:v>7.558423250013556</c:v>
                </c:pt>
                <c:pt idx="4">
                  <c:v>7.373706479074273</c:v>
                </c:pt>
                <c:pt idx="5">
                  <c:v>7.3132824866887329</c:v>
                </c:pt>
                <c:pt idx="6">
                  <c:v>6.3063946774018458</c:v>
                </c:pt>
                <c:pt idx="7">
                  <c:v>6.2939170732626266</c:v>
                </c:pt>
                <c:pt idx="8">
                  <c:v>6.1018669260206782</c:v>
                </c:pt>
                <c:pt idx="9">
                  <c:v>5.2633995530931461</c:v>
                </c:pt>
                <c:pt idx="10">
                  <c:v>4.850744187278881</c:v>
                </c:pt>
                <c:pt idx="11">
                  <c:v>4.7639997486015968</c:v>
                </c:pt>
                <c:pt idx="12">
                  <c:v>3.8608119304059647</c:v>
                </c:pt>
                <c:pt idx="13">
                  <c:v>2.8239867375521635</c:v>
                </c:pt>
                <c:pt idx="14">
                  <c:v>2.5474251111944697</c:v>
                </c:pt>
                <c:pt idx="15">
                  <c:v>1.8083951083620566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1-460F-A6DA-AE2D4567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999680"/>
        <c:axId val="119001472"/>
      </c:barChart>
      <c:catAx>
        <c:axId val="1189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01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99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City West </c:v>
                </c:pt>
                <c:pt idx="3">
                  <c:v>Wannon </c:v>
                </c:pt>
                <c:pt idx="4">
                  <c:v>GWMWater</c:v>
                </c:pt>
                <c:pt idx="5">
                  <c:v>East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Barwon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payment'!$E$116:$E$131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9-454C-8573-5DC5002D3484}"/>
            </c:ext>
          </c:extLst>
        </c:ser>
        <c:ser>
          <c:idx val="1"/>
          <c:order val="1"/>
          <c:tx>
            <c:strRef>
              <c:f>'3. Water use and bill payment'!$F$115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City West </c:v>
                </c:pt>
                <c:pt idx="3">
                  <c:v>Wannon </c:v>
                </c:pt>
                <c:pt idx="4">
                  <c:v>GWMWater</c:v>
                </c:pt>
                <c:pt idx="5">
                  <c:v>East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Barwon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payment'!$F$116:$F$131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9-454C-8573-5DC5002D3484}"/>
            </c:ext>
          </c:extLst>
        </c:ser>
        <c:ser>
          <c:idx val="2"/>
          <c:order val="2"/>
          <c:tx>
            <c:strRef>
              <c:f>'3. Water use and bill payment'!$G$115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City West </c:v>
                </c:pt>
                <c:pt idx="3">
                  <c:v>Wannon </c:v>
                </c:pt>
                <c:pt idx="4">
                  <c:v>GWMWater</c:v>
                </c:pt>
                <c:pt idx="5">
                  <c:v>East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Barwon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payment'!$G$116:$G$131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9-454C-8573-5DC5002D3484}"/>
            </c:ext>
          </c:extLst>
        </c:ser>
        <c:ser>
          <c:idx val="3"/>
          <c:order val="3"/>
          <c:tx>
            <c:strRef>
              <c:f>'3. Water use and bill payment'!$H$115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City West </c:v>
                </c:pt>
                <c:pt idx="3">
                  <c:v>Wannon </c:v>
                </c:pt>
                <c:pt idx="4">
                  <c:v>GWMWater</c:v>
                </c:pt>
                <c:pt idx="5">
                  <c:v>East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Barwon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payment'!$H$116:$H$131</c:f>
              <c:numCache>
                <c:formatCode>_(* #,##0.00_);_(* \(#,##0.00\);_(* "-"??_);_(@_)</c:formatCode>
                <c:ptCount val="16"/>
                <c:pt idx="0">
                  <c:v>2.0114942528735633</c:v>
                </c:pt>
                <c:pt idx="1">
                  <c:v>3.8487170943018989</c:v>
                </c:pt>
                <c:pt idx="2">
                  <c:v>1.9042956798433486</c:v>
                </c:pt>
                <c:pt idx="3">
                  <c:v>1.5418159165239058</c:v>
                </c:pt>
                <c:pt idx="4">
                  <c:v>1.7097670442402222</c:v>
                </c:pt>
                <c:pt idx="5">
                  <c:v>0.88525706503234591</c:v>
                </c:pt>
                <c:pt idx="6">
                  <c:v>1.1751051791672711</c:v>
                </c:pt>
                <c:pt idx="7">
                  <c:v>1.0094637223974765</c:v>
                </c:pt>
                <c:pt idx="8">
                  <c:v>0.6611719952902817</c:v>
                </c:pt>
                <c:pt idx="9">
                  <c:v>0.60455192034139404</c:v>
                </c:pt>
                <c:pt idx="10">
                  <c:v>1.2836568566061366</c:v>
                </c:pt>
                <c:pt idx="11">
                  <c:v>0.48226509023024267</c:v>
                </c:pt>
                <c:pt idx="12">
                  <c:v>0.4787812840043526</c:v>
                </c:pt>
                <c:pt idx="13">
                  <c:v>0.16417665407978985</c:v>
                </c:pt>
                <c:pt idx="14">
                  <c:v>0.19208284616669449</c:v>
                </c:pt>
                <c:pt idx="15">
                  <c:v>0.10370754472387865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9-454C-8573-5DC5002D3484}"/>
            </c:ext>
          </c:extLst>
        </c:ser>
        <c:ser>
          <c:idx val="4"/>
          <c:order val="4"/>
          <c:tx>
            <c:strRef>
              <c:f>'3. Water use and bill payment'!$I$115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City West </c:v>
                </c:pt>
                <c:pt idx="3">
                  <c:v>Wannon </c:v>
                </c:pt>
                <c:pt idx="4">
                  <c:v>GWMWater</c:v>
                </c:pt>
                <c:pt idx="5">
                  <c:v>East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Barwon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payment'!$I$116:$I$131</c:f>
              <c:numCache>
                <c:formatCode>_(* #,##0.00_);_(* \(#,##0.00\);_(* "-"??_);_(@_)</c:formatCode>
                <c:ptCount val="16"/>
                <c:pt idx="0">
                  <c:v>2.4108003857280615</c:v>
                </c:pt>
                <c:pt idx="1">
                  <c:v>2.0843672456575684</c:v>
                </c:pt>
                <c:pt idx="2">
                  <c:v>2.0427804913260026</c:v>
                </c:pt>
                <c:pt idx="3">
                  <c:v>1.8235660847880297</c:v>
                </c:pt>
                <c:pt idx="4">
                  <c:v>1.2798634812286689</c:v>
                </c:pt>
                <c:pt idx="5">
                  <c:v>1.186842997626314</c:v>
                </c:pt>
                <c:pt idx="6">
                  <c:v>1.030337721808815</c:v>
                </c:pt>
                <c:pt idx="7">
                  <c:v>0.86286594761171032</c:v>
                </c:pt>
                <c:pt idx="8">
                  <c:v>0.68072447283226878</c:v>
                </c:pt>
                <c:pt idx="9">
                  <c:v>0.62981105668299509</c:v>
                </c:pt>
                <c:pt idx="10">
                  <c:v>0.62519537355423571</c:v>
                </c:pt>
                <c:pt idx="11">
                  <c:v>0.49875311720698251</c:v>
                </c:pt>
                <c:pt idx="12">
                  <c:v>0.4539559014267186</c:v>
                </c:pt>
                <c:pt idx="13">
                  <c:v>0.23373901829612317</c:v>
                </c:pt>
                <c:pt idx="14">
                  <c:v>0.22924155136474794</c:v>
                </c:pt>
                <c:pt idx="15">
                  <c:v>0.15523932729624837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49-454C-8573-5DC5002D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429568"/>
        <c:axId val="120439552"/>
      </c:barChart>
      <c:catAx>
        <c:axId val="12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Coliban </c:v>
                </c:pt>
                <c:pt idx="3">
                  <c:v>Wannon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Barwon </c:v>
                </c:pt>
                <c:pt idx="8">
                  <c:v>South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payment'!$E$138:$E$153</c:f>
              <c:numCache>
                <c:formatCode>_(* #,##0.00_);_(* \(#,##0.00\);_(* "-"??_);_(@_)</c:formatCode>
                <c:ptCount val="16"/>
                <c:pt idx="0">
                  <c:v>0.21442945271005839</c:v>
                </c:pt>
                <c:pt idx="1">
                  <c:v>0.35916046241909538</c:v>
                </c:pt>
                <c:pt idx="2">
                  <c:v>0.17136125093713184</c:v>
                </c:pt>
                <c:pt idx="3">
                  <c:v>0.46022537096954141</c:v>
                </c:pt>
                <c:pt idx="4">
                  <c:v>0.45787752340137589</c:v>
                </c:pt>
                <c:pt idx="5">
                  <c:v>0.29126894500527434</c:v>
                </c:pt>
                <c:pt idx="6">
                  <c:v>0</c:v>
                </c:pt>
                <c:pt idx="7">
                  <c:v>0.16492336560944681</c:v>
                </c:pt>
                <c:pt idx="8">
                  <c:v>0.18728602456652718</c:v>
                </c:pt>
                <c:pt idx="9">
                  <c:v>0.3364571878744112</c:v>
                </c:pt>
                <c:pt idx="10">
                  <c:v>0.36450552733791458</c:v>
                </c:pt>
                <c:pt idx="11">
                  <c:v>0.12146240738491437</c:v>
                </c:pt>
                <c:pt idx="12">
                  <c:v>0.12072295805739515</c:v>
                </c:pt>
                <c:pt idx="13">
                  <c:v>0</c:v>
                </c:pt>
                <c:pt idx="14">
                  <c:v>0</c:v>
                </c:pt>
                <c:pt idx="15">
                  <c:v>7.759211808437691E-2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E-4B75-A3F4-0BB81DF3D7D9}"/>
            </c:ext>
          </c:extLst>
        </c:ser>
        <c:ser>
          <c:idx val="1"/>
          <c:order val="1"/>
          <c:tx>
            <c:strRef>
              <c:f>'3. Water use and bill payment'!$F$137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Coliban </c:v>
                </c:pt>
                <c:pt idx="3">
                  <c:v>Wannon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Barwon </c:v>
                </c:pt>
                <c:pt idx="8">
                  <c:v>South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payment'!$F$138:$F$153</c:f>
              <c:numCache>
                <c:formatCode>_(* #,##0.00_);_(* \(#,##0.00\);_(* "-"??_);_(@_)</c:formatCode>
                <c:ptCount val="16"/>
                <c:pt idx="0">
                  <c:v>0.10262090534443159</c:v>
                </c:pt>
                <c:pt idx="1">
                  <c:v>0.3827431161978373</c:v>
                </c:pt>
                <c:pt idx="2">
                  <c:v>0.61273956310314193</c:v>
                </c:pt>
                <c:pt idx="3">
                  <c:v>0.29949252655223091</c:v>
                </c:pt>
                <c:pt idx="4">
                  <c:v>0.53492553215102212</c:v>
                </c:pt>
                <c:pt idx="5">
                  <c:v>0.2683693334699509</c:v>
                </c:pt>
                <c:pt idx="6">
                  <c:v>6.0337892196299273E-2</c:v>
                </c:pt>
                <c:pt idx="7">
                  <c:v>0.17850486049379174</c:v>
                </c:pt>
                <c:pt idx="8">
                  <c:v>0.17378674289573842</c:v>
                </c:pt>
                <c:pt idx="9">
                  <c:v>0.25183630640083943</c:v>
                </c:pt>
                <c:pt idx="10">
                  <c:v>0.29885961462839167</c:v>
                </c:pt>
                <c:pt idx="11">
                  <c:v>0.24018253872943435</c:v>
                </c:pt>
                <c:pt idx="12">
                  <c:v>0.10247301543926765</c:v>
                </c:pt>
                <c:pt idx="13">
                  <c:v>0</c:v>
                </c:pt>
                <c:pt idx="14">
                  <c:v>0</c:v>
                </c:pt>
                <c:pt idx="15">
                  <c:v>0.25586204479338265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E-4B75-A3F4-0BB81DF3D7D9}"/>
            </c:ext>
          </c:extLst>
        </c:ser>
        <c:ser>
          <c:idx val="2"/>
          <c:order val="2"/>
          <c:tx>
            <c:strRef>
              <c:f>'3. Water use and bill payment'!$G$137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Coliban </c:v>
                </c:pt>
                <c:pt idx="3">
                  <c:v>Wannon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Barwon </c:v>
                </c:pt>
                <c:pt idx="8">
                  <c:v>South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payment'!$G$138:$G$153</c:f>
              <c:numCache>
                <c:formatCode>_(* #,##0.00_);_(* \(#,##0.00\);_(* "-"??_);_(@_)</c:formatCode>
                <c:ptCount val="16"/>
                <c:pt idx="0">
                  <c:v>0.10210104813107221</c:v>
                </c:pt>
                <c:pt idx="1">
                  <c:v>0.37728869983354912</c:v>
                </c:pt>
                <c:pt idx="2">
                  <c:v>0.66109072541708136</c:v>
                </c:pt>
                <c:pt idx="3">
                  <c:v>0.37410942700739963</c:v>
                </c:pt>
                <c:pt idx="4">
                  <c:v>0.27813670309454458</c:v>
                </c:pt>
                <c:pt idx="5">
                  <c:v>0.26401591764017973</c:v>
                </c:pt>
                <c:pt idx="6">
                  <c:v>0</c:v>
                </c:pt>
                <c:pt idx="7">
                  <c:v>0.15467686596546487</c:v>
                </c:pt>
                <c:pt idx="8">
                  <c:v>0.15659030454769213</c:v>
                </c:pt>
                <c:pt idx="9">
                  <c:v>0.17687551787876857</c:v>
                </c:pt>
                <c:pt idx="10">
                  <c:v>0.19431436177447875</c:v>
                </c:pt>
                <c:pt idx="11">
                  <c:v>0.26077164701001604</c:v>
                </c:pt>
                <c:pt idx="12">
                  <c:v>3.7222523010286952E-2</c:v>
                </c:pt>
                <c:pt idx="13">
                  <c:v>1.6320071214856211E-2</c:v>
                </c:pt>
                <c:pt idx="14">
                  <c:v>0</c:v>
                </c:pt>
                <c:pt idx="15">
                  <c:v>0.24358063533949048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E-4B75-A3F4-0BB81DF3D7D9}"/>
            </c:ext>
          </c:extLst>
        </c:ser>
        <c:ser>
          <c:idx val="3"/>
          <c:order val="3"/>
          <c:tx>
            <c:strRef>
              <c:f>'3. Water use and bill payment'!$H$137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Coliban </c:v>
                </c:pt>
                <c:pt idx="3">
                  <c:v>Wannon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Barwon </c:v>
                </c:pt>
                <c:pt idx="8">
                  <c:v>South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payment'!$H$138:$H$153</c:f>
              <c:numCache>
                <c:formatCode>_(* #,##0.00_);_(* \(#,##0.00\);_(* "-"??_);_(@_)</c:formatCode>
                <c:ptCount val="16"/>
                <c:pt idx="0">
                  <c:v>0.70690167498162371</c:v>
                </c:pt>
                <c:pt idx="1">
                  <c:v>0.39415036652300439</c:v>
                </c:pt>
                <c:pt idx="2">
                  <c:v>0.64671885287877684</c:v>
                </c:pt>
                <c:pt idx="3">
                  <c:v>0.38200223744167644</c:v>
                </c:pt>
                <c:pt idx="4">
                  <c:v>0.48603195767650914</c:v>
                </c:pt>
                <c:pt idx="5">
                  <c:v>0.25785721457977706</c:v>
                </c:pt>
                <c:pt idx="6">
                  <c:v>0.1226993865030675</c:v>
                </c:pt>
                <c:pt idx="7">
                  <c:v>0.14938976337483811</c:v>
                </c:pt>
                <c:pt idx="8">
                  <c:v>0.12956042000355936</c:v>
                </c:pt>
                <c:pt idx="9">
                  <c:v>7.5251622613112593E-2</c:v>
                </c:pt>
                <c:pt idx="10">
                  <c:v>0.21059080292529769</c:v>
                </c:pt>
                <c:pt idx="11">
                  <c:v>0.12224938875305623</c:v>
                </c:pt>
                <c:pt idx="12">
                  <c:v>9.3764650726676044E-2</c:v>
                </c:pt>
                <c:pt idx="13">
                  <c:v>4.5912254985186127E-2</c:v>
                </c:pt>
                <c:pt idx="14">
                  <c:v>0</c:v>
                </c:pt>
                <c:pt idx="15">
                  <c:v>2.7503195224151043E-2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E-4B75-A3F4-0BB81DF3D7D9}"/>
            </c:ext>
          </c:extLst>
        </c:ser>
        <c:ser>
          <c:idx val="4"/>
          <c:order val="4"/>
          <c:tx>
            <c:strRef>
              <c:f>'3. Water use and bill payment'!$I$137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Coliban </c:v>
                </c:pt>
                <c:pt idx="3">
                  <c:v>Wannon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Barwon </c:v>
                </c:pt>
                <c:pt idx="8">
                  <c:v>South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payment'!$I$138:$I$153</c:f>
              <c:numCache>
                <c:formatCode>_(* #,##0.00_);_(* \(#,##0.00\);_(* "-"??_);_(@_)</c:formatCode>
                <c:ptCount val="16"/>
                <c:pt idx="0">
                  <c:v>1.319293519850623</c:v>
                </c:pt>
                <c:pt idx="1">
                  <c:v>0.59063061741076339</c:v>
                </c:pt>
                <c:pt idx="2">
                  <c:v>0.55691466398042877</c:v>
                </c:pt>
                <c:pt idx="3">
                  <c:v>0.36870357317139296</c:v>
                </c:pt>
                <c:pt idx="4">
                  <c:v>0.33828784066642703</c:v>
                </c:pt>
                <c:pt idx="5">
                  <c:v>0.25176925119247073</c:v>
                </c:pt>
                <c:pt idx="6">
                  <c:v>0.23882848343913018</c:v>
                </c:pt>
                <c:pt idx="7">
                  <c:v>0.13731847167890252</c:v>
                </c:pt>
                <c:pt idx="8">
                  <c:v>0.13471093626889755</c:v>
                </c:pt>
                <c:pt idx="9">
                  <c:v>0.11254837267387183</c:v>
                </c:pt>
                <c:pt idx="10">
                  <c:v>0.10172748337509184</c:v>
                </c:pt>
                <c:pt idx="11">
                  <c:v>9.1465157491568055E-2</c:v>
                </c:pt>
                <c:pt idx="12">
                  <c:v>5.9652029826014911E-2</c:v>
                </c:pt>
                <c:pt idx="13">
                  <c:v>3.4061366069318359E-2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E-4B75-A3F4-0BB81DF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753536"/>
        <c:axId val="120759424"/>
      </c:barChart>
      <c:catAx>
        <c:axId val="1207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9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GWMWater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South East </c:v>
                </c:pt>
                <c:pt idx="6">
                  <c:v>Wannon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payment'!$E$159:$E$174</c:f>
              <c:numCache>
                <c:formatCode>_(* #,##0.00_);_(* \(#,##0.00\);_(* "-"??_);_(@_)</c:formatCode>
                <c:ptCount val="16"/>
                <c:pt idx="0">
                  <c:v>1.7966223499820338E-2</c:v>
                </c:pt>
                <c:pt idx="1">
                  <c:v>0</c:v>
                </c:pt>
                <c:pt idx="2">
                  <c:v>0.14843087362171331</c:v>
                </c:pt>
                <c:pt idx="3">
                  <c:v>0</c:v>
                </c:pt>
                <c:pt idx="4">
                  <c:v>0.22109917877447885</c:v>
                </c:pt>
                <c:pt idx="5">
                  <c:v>2.9927996760734467E-2</c:v>
                </c:pt>
                <c:pt idx="6">
                  <c:v>0.10922140739584958</c:v>
                </c:pt>
                <c:pt idx="7">
                  <c:v>0.17085030884478905</c:v>
                </c:pt>
                <c:pt idx="8">
                  <c:v>0</c:v>
                </c:pt>
                <c:pt idx="9">
                  <c:v>3.3935691863917872E-2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6.2774639045825489E-2</c:v>
                </c:pt>
                <c:pt idx="14">
                  <c:v>0.12614317250078838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A-4679-9FEA-2B2B995E96B2}"/>
            </c:ext>
          </c:extLst>
        </c:ser>
        <c:ser>
          <c:idx val="1"/>
          <c:order val="1"/>
          <c:tx>
            <c:strRef>
              <c:f>'3. Water use and bill payment'!$F$158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GWMWater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South East </c:v>
                </c:pt>
                <c:pt idx="6">
                  <c:v>Wannon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payment'!$F$159:$F$174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5.8780308596620132E-2</c:v>
                </c:pt>
                <c:pt idx="2">
                  <c:v>8.5070182900893243E-2</c:v>
                </c:pt>
                <c:pt idx="3">
                  <c:v>0</c:v>
                </c:pt>
                <c:pt idx="4">
                  <c:v>0.20388958594730239</c:v>
                </c:pt>
                <c:pt idx="5">
                  <c:v>3.281803264530616E-2</c:v>
                </c:pt>
                <c:pt idx="6">
                  <c:v>0</c:v>
                </c:pt>
                <c:pt idx="7">
                  <c:v>0.19494284200166553</c:v>
                </c:pt>
                <c:pt idx="8">
                  <c:v>0</c:v>
                </c:pt>
                <c:pt idx="9">
                  <c:v>2.5155123260103975E-2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9.4488188976377951E-2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A-4679-9FEA-2B2B995E96B2}"/>
            </c:ext>
          </c:extLst>
        </c:ser>
        <c:ser>
          <c:idx val="2"/>
          <c:order val="2"/>
          <c:tx>
            <c:strRef>
              <c:f>'3. Water use and bill payment'!$G$158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GWMWater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South East </c:v>
                </c:pt>
                <c:pt idx="6">
                  <c:v>Wannon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payment'!$G$159:$G$174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0.1751824817518248</c:v>
                </c:pt>
                <c:pt idx="2">
                  <c:v>0</c:v>
                </c:pt>
                <c:pt idx="3">
                  <c:v>0</c:v>
                </c:pt>
                <c:pt idx="4">
                  <c:v>4.6801872074882997E-2</c:v>
                </c:pt>
                <c:pt idx="5">
                  <c:v>1.36866777300645E-2</c:v>
                </c:pt>
                <c:pt idx="6">
                  <c:v>3.1186652112895681E-2</c:v>
                </c:pt>
                <c:pt idx="7">
                  <c:v>0.13426072687265742</c:v>
                </c:pt>
                <c:pt idx="8">
                  <c:v>2.4831764793523878E-3</c:v>
                </c:pt>
                <c:pt idx="9">
                  <c:v>1.6619577862722286E-2</c:v>
                </c:pt>
                <c:pt idx="10">
                  <c:v>0</c:v>
                </c:pt>
                <c:pt idx="11">
                  <c:v>0</c:v>
                </c:pt>
                <c:pt idx="12">
                  <c:v>2.6021337496747333E-2</c:v>
                </c:pt>
                <c:pt idx="13">
                  <c:v>2.1682567215958369E-2</c:v>
                </c:pt>
                <c:pt idx="14">
                  <c:v>0.22047244094488189</c:v>
                </c:pt>
                <c:pt idx="15">
                  <c:v>6.4184852374839535E-2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A-4679-9FEA-2B2B995E96B2}"/>
            </c:ext>
          </c:extLst>
        </c:ser>
        <c:ser>
          <c:idx val="3"/>
          <c:order val="3"/>
          <c:tx>
            <c:strRef>
              <c:f>'3. Water use and bill payment'!$H$158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GWMWater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South East </c:v>
                </c:pt>
                <c:pt idx="6">
                  <c:v>Wannon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payment'!$H$159:$H$174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0.17408965617292904</c:v>
                </c:pt>
                <c:pt idx="2">
                  <c:v>2.1372088053002777E-2</c:v>
                </c:pt>
                <c:pt idx="3">
                  <c:v>0</c:v>
                </c:pt>
                <c:pt idx="4">
                  <c:v>0.12445550715619166</c:v>
                </c:pt>
                <c:pt idx="5">
                  <c:v>3.3405712376816435E-3</c:v>
                </c:pt>
                <c:pt idx="6">
                  <c:v>0</c:v>
                </c:pt>
                <c:pt idx="7">
                  <c:v>4.1662892853908159E-2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0.1088139281828074</c:v>
                </c:pt>
                <c:pt idx="14">
                  <c:v>3.1308703819661866E-2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A-4679-9FEA-2B2B995E96B2}"/>
            </c:ext>
          </c:extLst>
        </c:ser>
        <c:ser>
          <c:idx val="4"/>
          <c:order val="4"/>
          <c:tx>
            <c:strRef>
              <c:f>'3. Water use and bill payment'!$I$158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GWMWater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South East </c:v>
                </c:pt>
                <c:pt idx="6">
                  <c:v>Wannon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payment'!$I$159:$I$174</c:f>
              <c:numCache>
                <c:formatCode>_(* #,##0.00_);_(* \(#,##0.00\);_(* "-"??_);_(@_)</c:formatCode>
                <c:ptCount val="16"/>
                <c:pt idx="0">
                  <c:v>0.26242127361791462</c:v>
                </c:pt>
                <c:pt idx="1">
                  <c:v>0.12879221522610187</c:v>
                </c:pt>
                <c:pt idx="2">
                  <c:v>0.12798634812286688</c:v>
                </c:pt>
                <c:pt idx="3">
                  <c:v>9.643201542912247E-2</c:v>
                </c:pt>
                <c:pt idx="4">
                  <c:v>9.3516209476309231E-2</c:v>
                </c:pt>
                <c:pt idx="5">
                  <c:v>2.1337009864263793E-2</c:v>
                </c:pt>
                <c:pt idx="6">
                  <c:v>1.5586034912718203E-2</c:v>
                </c:pt>
                <c:pt idx="7">
                  <c:v>5.2498031323825354E-3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A-4679-9FEA-2B2B995E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147392"/>
        <c:axId val="121148928"/>
      </c:barChart>
      <c:catAx>
        <c:axId val="121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8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7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payment'!$E$200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payment'!$E$201:$E$216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1575</c:v>
                </c:pt>
                <c:pt idx="2">
                  <c:v>1698.33</c:v>
                </c:pt>
                <c:pt idx="3">
                  <c:v>872.5</c:v>
                </c:pt>
                <c:pt idx="4">
                  <c:v>786</c:v>
                </c:pt>
                <c:pt idx="5">
                  <c:v>646</c:v>
                </c:pt>
                <c:pt idx="6">
                  <c:v>0</c:v>
                </c:pt>
                <c:pt idx="7">
                  <c:v>529.85</c:v>
                </c:pt>
                <c:pt idx="8">
                  <c:v>492.9</c:v>
                </c:pt>
                <c:pt idx="9">
                  <c:v>1015.77</c:v>
                </c:pt>
                <c:pt idx="10">
                  <c:v>681.85</c:v>
                </c:pt>
                <c:pt idx="11">
                  <c:v>454.55</c:v>
                </c:pt>
                <c:pt idx="12">
                  <c:v>842</c:v>
                </c:pt>
                <c:pt idx="13">
                  <c:v>496</c:v>
                </c:pt>
                <c:pt idx="14">
                  <c:v>1166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3A7-A140-590D940D4CDD}"/>
            </c:ext>
          </c:extLst>
        </c:ser>
        <c:ser>
          <c:idx val="1"/>
          <c:order val="1"/>
          <c:tx>
            <c:strRef>
              <c:f>'3. Water use and bill payment'!$F$200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payment'!$F$201:$F$216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1435</c:v>
                </c:pt>
                <c:pt idx="2">
                  <c:v>1554.87</c:v>
                </c:pt>
                <c:pt idx="3">
                  <c:v>855.51150793650777</c:v>
                </c:pt>
                <c:pt idx="4">
                  <c:v>1062</c:v>
                </c:pt>
                <c:pt idx="5">
                  <c:v>572</c:v>
                </c:pt>
                <c:pt idx="6">
                  <c:v>0</c:v>
                </c:pt>
                <c:pt idx="7">
                  <c:v>622.08000000000004</c:v>
                </c:pt>
                <c:pt idx="8">
                  <c:v>6807</c:v>
                </c:pt>
                <c:pt idx="9">
                  <c:v>1041</c:v>
                </c:pt>
                <c:pt idx="10">
                  <c:v>960.75</c:v>
                </c:pt>
                <c:pt idx="11">
                  <c:v>428.2</c:v>
                </c:pt>
                <c:pt idx="12">
                  <c:v>804</c:v>
                </c:pt>
                <c:pt idx="13">
                  <c:v>429</c:v>
                </c:pt>
                <c:pt idx="14">
                  <c:v>1188</c:v>
                </c:pt>
                <c:pt idx="15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2-43A7-A140-590D940D4CDD}"/>
            </c:ext>
          </c:extLst>
        </c:ser>
        <c:ser>
          <c:idx val="2"/>
          <c:order val="2"/>
          <c:tx>
            <c:strRef>
              <c:f>'3. Water use and bill payment'!$G$200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payment'!$G$201:$G$216</c:f>
              <c:numCache>
                <c:formatCode>_-* #,##0_-;\-* #,##0_-;_-* "-"??_-;_-@_-</c:formatCode>
                <c:ptCount val="16"/>
                <c:pt idx="0">
                  <c:v>4916.79</c:v>
                </c:pt>
                <c:pt idx="1">
                  <c:v>1544</c:v>
                </c:pt>
                <c:pt idx="2">
                  <c:v>1403</c:v>
                </c:pt>
                <c:pt idx="3">
                  <c:v>868</c:v>
                </c:pt>
                <c:pt idx="4">
                  <c:v>1431</c:v>
                </c:pt>
                <c:pt idx="5">
                  <c:v>603</c:v>
                </c:pt>
                <c:pt idx="6">
                  <c:v>0</c:v>
                </c:pt>
                <c:pt idx="7">
                  <c:v>611</c:v>
                </c:pt>
                <c:pt idx="8">
                  <c:v>4180</c:v>
                </c:pt>
                <c:pt idx="9">
                  <c:v>1068.9659999999999</c:v>
                </c:pt>
                <c:pt idx="10">
                  <c:v>3032</c:v>
                </c:pt>
                <c:pt idx="11">
                  <c:v>363</c:v>
                </c:pt>
                <c:pt idx="12">
                  <c:v>569</c:v>
                </c:pt>
                <c:pt idx="13">
                  <c:v>0</c:v>
                </c:pt>
                <c:pt idx="14">
                  <c:v>1300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3A7-A140-590D940D4CDD}"/>
            </c:ext>
          </c:extLst>
        </c:ser>
        <c:ser>
          <c:idx val="3"/>
          <c:order val="3"/>
          <c:tx>
            <c:strRef>
              <c:f>'3. Water use and bill payment'!$H$200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payment'!$H$201:$H$216</c:f>
              <c:numCache>
                <c:formatCode>_-* #,##0_-;\-* #,##0_-;_-* "-"??_-;_-@_-</c:formatCode>
                <c:ptCount val="16"/>
                <c:pt idx="0">
                  <c:v>3554</c:v>
                </c:pt>
                <c:pt idx="1">
                  <c:v>1572</c:v>
                </c:pt>
                <c:pt idx="2">
                  <c:v>1308.51</c:v>
                </c:pt>
                <c:pt idx="3">
                  <c:v>867</c:v>
                </c:pt>
                <c:pt idx="4">
                  <c:v>832</c:v>
                </c:pt>
                <c:pt idx="5">
                  <c:v>526.94000000000005</c:v>
                </c:pt>
                <c:pt idx="6">
                  <c:v>0</c:v>
                </c:pt>
                <c:pt idx="7">
                  <c:v>1281</c:v>
                </c:pt>
                <c:pt idx="8">
                  <c:v>667.26</c:v>
                </c:pt>
                <c:pt idx="9">
                  <c:v>1512.586</c:v>
                </c:pt>
                <c:pt idx="10">
                  <c:v>1142.58</c:v>
                </c:pt>
                <c:pt idx="11">
                  <c:v>448</c:v>
                </c:pt>
                <c:pt idx="12">
                  <c:v>610</c:v>
                </c:pt>
                <c:pt idx="13">
                  <c:v>643</c:v>
                </c:pt>
                <c:pt idx="14">
                  <c:v>1123</c:v>
                </c:pt>
                <c:pt idx="15">
                  <c:v>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2-43A7-A140-590D940D4CDD}"/>
            </c:ext>
          </c:extLst>
        </c:ser>
        <c:ser>
          <c:idx val="4"/>
          <c:order val="4"/>
          <c:tx>
            <c:strRef>
              <c:f>'3. Water use and bill payment'!$I$200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payment'!$I$201:$I$216</c:f>
              <c:numCache>
                <c:formatCode>_-* #,##0_-;\-* #,##0_-;_-* "-"??_-;_-@_-</c:formatCode>
                <c:ptCount val="16"/>
                <c:pt idx="0">
                  <c:v>2513.9203000000002</c:v>
                </c:pt>
                <c:pt idx="1">
                  <c:v>1919.36</c:v>
                </c:pt>
                <c:pt idx="2">
                  <c:v>1263.83</c:v>
                </c:pt>
                <c:pt idx="3">
                  <c:v>794</c:v>
                </c:pt>
                <c:pt idx="4">
                  <c:v>695</c:v>
                </c:pt>
                <c:pt idx="5">
                  <c:v>520.66</c:v>
                </c:pt>
                <c:pt idx="6">
                  <c:v>0</c:v>
                </c:pt>
                <c:pt idx="7">
                  <c:v>1302</c:v>
                </c:pt>
                <c:pt idx="8">
                  <c:v>573</c:v>
                </c:pt>
                <c:pt idx="9">
                  <c:v>928.10400000000004</c:v>
                </c:pt>
                <c:pt idx="10">
                  <c:v>1024.98</c:v>
                </c:pt>
                <c:pt idx="11">
                  <c:v>443.43</c:v>
                </c:pt>
                <c:pt idx="12">
                  <c:v>634.5</c:v>
                </c:pt>
                <c:pt idx="13">
                  <c:v>431</c:v>
                </c:pt>
                <c:pt idx="14">
                  <c:v>0</c:v>
                </c:pt>
                <c:pt idx="15">
                  <c:v>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2-43A7-A140-590D940D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697856"/>
        <c:axId val="126699392"/>
      </c:barChart>
      <c:catAx>
        <c:axId val="1266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993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image" Target="../media/image1.emf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25</xdr:row>
      <xdr:rowOff>0</xdr:rowOff>
    </xdr:to>
    <xdr:graphicFrame macro="">
      <xdr:nvGraphicFramePr>
        <xdr:cNvPr id="3071" name="Chart 6044"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49</xdr:row>
      <xdr:rowOff>123826</xdr:rowOff>
    </xdr:from>
    <xdr:to>
      <xdr:col>24</xdr:col>
      <xdr:colOff>0</xdr:colOff>
      <xdr:row>67</xdr:row>
      <xdr:rowOff>0</xdr:rowOff>
    </xdr:to>
    <xdr:graphicFrame macro="">
      <xdr:nvGraphicFramePr>
        <xdr:cNvPr id="3061760" name="Chart 6044">
          <a:extLst>
            <a:ext uri="{FF2B5EF4-FFF2-40B4-BE49-F238E27FC236}">
              <a16:creationId xmlns:a16="http://schemas.microsoft.com/office/drawing/2014/main" id="{00000000-0008-0000-0200-000000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467592</xdr:colOff>
      <xdr:row>29</xdr:row>
      <xdr:rowOff>10391</xdr:rowOff>
    </xdr:from>
    <xdr:to>
      <xdr:col>23</xdr:col>
      <xdr:colOff>445078</xdr:colOff>
      <xdr:row>46</xdr:row>
      <xdr:rowOff>105641</xdr:rowOff>
    </xdr:to>
    <xdr:graphicFrame macro="">
      <xdr:nvGraphicFramePr>
        <xdr:cNvPr id="3061761" name="AutoChartRow651">
          <a:extLst>
            <a:ext uri="{FF2B5EF4-FFF2-40B4-BE49-F238E27FC236}">
              <a16:creationId xmlns:a16="http://schemas.microsoft.com/office/drawing/2014/main" id="{00000000-0008-0000-0200-000001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70</xdr:row>
      <xdr:rowOff>114300</xdr:rowOff>
    </xdr:from>
    <xdr:to>
      <xdr:col>23</xdr:col>
      <xdr:colOff>533399</xdr:colOff>
      <xdr:row>88</xdr:row>
      <xdr:rowOff>19050</xdr:rowOff>
    </xdr:to>
    <xdr:graphicFrame macro="">
      <xdr:nvGraphicFramePr>
        <xdr:cNvPr id="3061762" name="Chart 6044">
          <a:extLst>
            <a:ext uri="{FF2B5EF4-FFF2-40B4-BE49-F238E27FC236}">
              <a16:creationId xmlns:a16="http://schemas.microsoft.com/office/drawing/2014/main" id="{00000000-0008-0000-0200-000002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91</xdr:row>
      <xdr:rowOff>123825</xdr:rowOff>
    </xdr:from>
    <xdr:to>
      <xdr:col>24</xdr:col>
      <xdr:colOff>9525</xdr:colOff>
      <xdr:row>109</xdr:row>
      <xdr:rowOff>19051</xdr:rowOff>
    </xdr:to>
    <xdr:graphicFrame macro="">
      <xdr:nvGraphicFramePr>
        <xdr:cNvPr id="3061763" name="Chart 177">
          <a:extLst>
            <a:ext uri="{FF2B5EF4-FFF2-40B4-BE49-F238E27FC236}">
              <a16:creationId xmlns:a16="http://schemas.microsoft.com/office/drawing/2014/main" id="{00000000-0008-0000-0200-000003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113</xdr:row>
      <xdr:rowOff>95250</xdr:rowOff>
    </xdr:from>
    <xdr:to>
      <xdr:col>24</xdr:col>
      <xdr:colOff>0</xdr:colOff>
      <xdr:row>130</xdr:row>
      <xdr:rowOff>190499</xdr:rowOff>
    </xdr:to>
    <xdr:graphicFrame macro="">
      <xdr:nvGraphicFramePr>
        <xdr:cNvPr id="3061764" name="Chart 177">
          <a:extLst>
            <a:ext uri="{FF2B5EF4-FFF2-40B4-BE49-F238E27FC236}">
              <a16:creationId xmlns:a16="http://schemas.microsoft.com/office/drawing/2014/main" id="{00000000-0008-0000-0200-000004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135</xdr:row>
      <xdr:rowOff>95250</xdr:rowOff>
    </xdr:from>
    <xdr:to>
      <xdr:col>23</xdr:col>
      <xdr:colOff>523875</xdr:colOff>
      <xdr:row>153</xdr:row>
      <xdr:rowOff>9525</xdr:rowOff>
    </xdr:to>
    <xdr:graphicFrame macro="">
      <xdr:nvGraphicFramePr>
        <xdr:cNvPr id="3061765" name="Chart 177">
          <a:extLst>
            <a:ext uri="{FF2B5EF4-FFF2-40B4-BE49-F238E27FC236}">
              <a16:creationId xmlns:a16="http://schemas.microsoft.com/office/drawing/2014/main" id="{00000000-0008-0000-0200-000005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156</xdr:row>
      <xdr:rowOff>85725</xdr:rowOff>
    </xdr:from>
    <xdr:to>
      <xdr:col>24</xdr:col>
      <xdr:colOff>9525</xdr:colOff>
      <xdr:row>174</xdr:row>
      <xdr:rowOff>28574</xdr:rowOff>
    </xdr:to>
    <xdr:graphicFrame macro="">
      <xdr:nvGraphicFramePr>
        <xdr:cNvPr id="3061766" name="Chart 177">
          <a:extLst>
            <a:ext uri="{FF2B5EF4-FFF2-40B4-BE49-F238E27FC236}">
              <a16:creationId xmlns:a16="http://schemas.microsoft.com/office/drawing/2014/main" id="{00000000-0008-0000-0200-000006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198</xdr:row>
      <xdr:rowOff>38100</xdr:rowOff>
    </xdr:from>
    <xdr:to>
      <xdr:col>23</xdr:col>
      <xdr:colOff>533399</xdr:colOff>
      <xdr:row>216</xdr:row>
      <xdr:rowOff>0</xdr:rowOff>
    </xdr:to>
    <xdr:graphicFrame macro="">
      <xdr:nvGraphicFramePr>
        <xdr:cNvPr id="3061769" name="Chart 177">
          <a:extLst>
            <a:ext uri="{FF2B5EF4-FFF2-40B4-BE49-F238E27FC236}">
              <a16:creationId xmlns:a16="http://schemas.microsoft.com/office/drawing/2014/main" id="{00000000-0008-0000-0200-000009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220</xdr:row>
      <xdr:rowOff>76200</xdr:rowOff>
    </xdr:from>
    <xdr:to>
      <xdr:col>23</xdr:col>
      <xdr:colOff>495299</xdr:colOff>
      <xdr:row>237</xdr:row>
      <xdr:rowOff>161925</xdr:rowOff>
    </xdr:to>
    <xdr:graphicFrame macro="">
      <xdr:nvGraphicFramePr>
        <xdr:cNvPr id="3061770" name="Chart 177">
          <a:extLst>
            <a:ext uri="{FF2B5EF4-FFF2-40B4-BE49-F238E27FC236}">
              <a16:creationId xmlns:a16="http://schemas.microsoft.com/office/drawing/2014/main" id="{00000000-0008-0000-0200-00000A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242</xdr:row>
      <xdr:rowOff>66675</xdr:rowOff>
    </xdr:from>
    <xdr:to>
      <xdr:col>23</xdr:col>
      <xdr:colOff>523874</xdr:colOff>
      <xdr:row>260</xdr:row>
      <xdr:rowOff>28575</xdr:rowOff>
    </xdr:to>
    <xdr:graphicFrame macro="">
      <xdr:nvGraphicFramePr>
        <xdr:cNvPr id="3061771" name="Chart 177">
          <a:extLst>
            <a:ext uri="{FF2B5EF4-FFF2-40B4-BE49-F238E27FC236}">
              <a16:creationId xmlns:a16="http://schemas.microsoft.com/office/drawing/2014/main" id="{00000000-0008-0000-0200-00000B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263</xdr:row>
      <xdr:rowOff>85725</xdr:rowOff>
    </xdr:from>
    <xdr:to>
      <xdr:col>24</xdr:col>
      <xdr:colOff>0</xdr:colOff>
      <xdr:row>281</xdr:row>
      <xdr:rowOff>19051</xdr:rowOff>
    </xdr:to>
    <xdr:graphicFrame macro="">
      <xdr:nvGraphicFramePr>
        <xdr:cNvPr id="3061772" name="Chart 177">
          <a:extLst>
            <a:ext uri="{FF2B5EF4-FFF2-40B4-BE49-F238E27FC236}">
              <a16:creationId xmlns:a16="http://schemas.microsoft.com/office/drawing/2014/main" id="{00000000-0008-0000-0200-00000C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177</xdr:row>
      <xdr:rowOff>47626</xdr:rowOff>
    </xdr:from>
    <xdr:to>
      <xdr:col>24</xdr:col>
      <xdr:colOff>19050</xdr:colOff>
      <xdr:row>194</xdr:row>
      <xdr:rowOff>161926</xdr:rowOff>
    </xdr:to>
    <xdr:graphicFrame macro="">
      <xdr:nvGraphicFramePr>
        <xdr:cNvPr id="18" name="Chart 1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93</xdr:row>
      <xdr:rowOff>161924</xdr:rowOff>
    </xdr:from>
    <xdr:to>
      <xdr:col>24</xdr:col>
      <xdr:colOff>390525</xdr:colOff>
      <xdr:row>113</xdr:row>
      <xdr:rowOff>47625</xdr:rowOff>
    </xdr:to>
    <xdr:graphicFrame macro="">
      <xdr:nvGraphicFramePr>
        <xdr:cNvPr id="5360" name="AutoChartRow3851">
          <a:extLst>
            <a:ext uri="{FF2B5EF4-FFF2-40B4-BE49-F238E27FC236}">
              <a16:creationId xmlns:a16="http://schemas.microsoft.com/office/drawing/2014/main" id="{00000000-0008-0000-03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71</xdr:row>
      <xdr:rowOff>133350</xdr:rowOff>
    </xdr:from>
    <xdr:to>
      <xdr:col>22</xdr:col>
      <xdr:colOff>257175</xdr:colOff>
      <xdr:row>90</xdr:row>
      <xdr:rowOff>9525</xdr:rowOff>
    </xdr:to>
    <xdr:graphicFrame macro="">
      <xdr:nvGraphicFramePr>
        <xdr:cNvPr id="5361" name="Chart 183">
          <a:extLst>
            <a:ext uri="{FF2B5EF4-FFF2-40B4-BE49-F238E27FC236}">
              <a16:creationId xmlns:a16="http://schemas.microsoft.com/office/drawing/2014/main" id="{00000000-0008-0000-03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50</xdr:row>
      <xdr:rowOff>104775</xdr:rowOff>
    </xdr:from>
    <xdr:to>
      <xdr:col>22</xdr:col>
      <xdr:colOff>66675</xdr:colOff>
      <xdr:row>68</xdr:row>
      <xdr:rowOff>152400</xdr:rowOff>
    </xdr:to>
    <xdr:graphicFrame macro="">
      <xdr:nvGraphicFramePr>
        <xdr:cNvPr id="5362" name="Chart 182">
          <a:extLst>
            <a:ext uri="{FF2B5EF4-FFF2-40B4-BE49-F238E27FC236}">
              <a16:creationId xmlns:a16="http://schemas.microsoft.com/office/drawing/2014/main" id="{00000000-0008-0000-0300-0000F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28</xdr:row>
      <xdr:rowOff>161925</xdr:rowOff>
    </xdr:from>
    <xdr:to>
      <xdr:col>22</xdr:col>
      <xdr:colOff>247650</xdr:colOff>
      <xdr:row>47</xdr:row>
      <xdr:rowOff>171450</xdr:rowOff>
    </xdr:to>
    <xdr:graphicFrame macro="">
      <xdr:nvGraphicFramePr>
        <xdr:cNvPr id="5363" name="Chart 181">
          <a:extLst>
            <a:ext uri="{FF2B5EF4-FFF2-40B4-BE49-F238E27FC236}">
              <a16:creationId xmlns:a16="http://schemas.microsoft.com/office/drawing/2014/main" id="{00000000-0008-0000-0300-0000F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27</xdr:row>
      <xdr:rowOff>28575</xdr:rowOff>
    </xdr:to>
    <xdr:graphicFrame macro="">
      <xdr:nvGraphicFramePr>
        <xdr:cNvPr id="2748556" name="Chart 183">
          <a:extLst>
            <a:ext uri="{FF2B5EF4-FFF2-40B4-BE49-F238E27FC236}">
              <a16:creationId xmlns:a16="http://schemas.microsoft.com/office/drawing/2014/main" id="{00000000-0008-0000-0400-00008C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29</xdr:row>
      <xdr:rowOff>28575</xdr:rowOff>
    </xdr:from>
    <xdr:to>
      <xdr:col>21</xdr:col>
      <xdr:colOff>514350</xdr:colOff>
      <xdr:row>48</xdr:row>
      <xdr:rowOff>85725</xdr:rowOff>
    </xdr:to>
    <xdr:graphicFrame macro="">
      <xdr:nvGraphicFramePr>
        <xdr:cNvPr id="2748557" name="Chart 183">
          <a:extLst>
            <a:ext uri="{FF2B5EF4-FFF2-40B4-BE49-F238E27FC236}">
              <a16:creationId xmlns:a16="http://schemas.microsoft.com/office/drawing/2014/main" id="{00000000-0008-0000-0400-00008D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27214</xdr:colOff>
      <xdr:row>49</xdr:row>
      <xdr:rowOff>8164</xdr:rowOff>
    </xdr:from>
    <xdr:to>
      <xdr:col>22</xdr:col>
      <xdr:colOff>46264</xdr:colOff>
      <xdr:row>68</xdr:row>
      <xdr:rowOff>65314</xdr:rowOff>
    </xdr:to>
    <xdr:graphicFrame macro="">
      <xdr:nvGraphicFramePr>
        <xdr:cNvPr id="2748558" name="Chart 183">
          <a:extLst>
            <a:ext uri="{FF2B5EF4-FFF2-40B4-BE49-F238E27FC236}">
              <a16:creationId xmlns:a16="http://schemas.microsoft.com/office/drawing/2014/main" id="{00000000-0008-0000-0400-00008E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22</xdr:col>
      <xdr:colOff>19050</xdr:colOff>
      <xdr:row>90</xdr:row>
      <xdr:rowOff>57150</xdr:rowOff>
    </xdr:to>
    <xdr:graphicFrame macro="">
      <xdr:nvGraphicFramePr>
        <xdr:cNvPr id="2748559" name="Chart 183">
          <a:extLst>
            <a:ext uri="{FF2B5EF4-FFF2-40B4-BE49-F238E27FC236}">
              <a16:creationId xmlns:a16="http://schemas.microsoft.com/office/drawing/2014/main" id="{00000000-0008-0000-0400-00008F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19050</xdr:colOff>
      <xdr:row>111</xdr:row>
      <xdr:rowOff>57150</xdr:rowOff>
    </xdr:to>
    <xdr:graphicFrame macro="">
      <xdr:nvGraphicFramePr>
        <xdr:cNvPr id="2748560" name="Chart 183">
          <a:extLst>
            <a:ext uri="{FF2B5EF4-FFF2-40B4-BE49-F238E27FC236}">
              <a16:creationId xmlns:a16="http://schemas.microsoft.com/office/drawing/2014/main" id="{00000000-0008-0000-0400-000090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111</xdr:row>
      <xdr:rowOff>95250</xdr:rowOff>
    </xdr:from>
    <xdr:to>
      <xdr:col>22</xdr:col>
      <xdr:colOff>28575</xdr:colOff>
      <xdr:row>130</xdr:row>
      <xdr:rowOff>152400</xdr:rowOff>
    </xdr:to>
    <xdr:graphicFrame macro="">
      <xdr:nvGraphicFramePr>
        <xdr:cNvPr id="2748561" name="Chart 183">
          <a:extLst>
            <a:ext uri="{FF2B5EF4-FFF2-40B4-BE49-F238E27FC236}">
              <a16:creationId xmlns:a16="http://schemas.microsoft.com/office/drawing/2014/main" id="{00000000-0008-0000-0400-000091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132</xdr:row>
      <xdr:rowOff>85725</xdr:rowOff>
    </xdr:from>
    <xdr:to>
      <xdr:col>22</xdr:col>
      <xdr:colOff>9525</xdr:colOff>
      <xdr:row>151</xdr:row>
      <xdr:rowOff>142875</xdr:rowOff>
    </xdr:to>
    <xdr:graphicFrame macro="">
      <xdr:nvGraphicFramePr>
        <xdr:cNvPr id="2748562" name="Chart 183">
          <a:extLst>
            <a:ext uri="{FF2B5EF4-FFF2-40B4-BE49-F238E27FC236}">
              <a16:creationId xmlns:a16="http://schemas.microsoft.com/office/drawing/2014/main" id="{00000000-0008-0000-0400-000092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155</xdr:row>
      <xdr:rowOff>0</xdr:rowOff>
    </xdr:from>
    <xdr:to>
      <xdr:col>22</xdr:col>
      <xdr:colOff>19050</xdr:colOff>
      <xdr:row>174</xdr:row>
      <xdr:rowOff>57150</xdr:rowOff>
    </xdr:to>
    <xdr:graphicFrame macro="">
      <xdr:nvGraphicFramePr>
        <xdr:cNvPr id="2748563" name="Chart 183">
          <a:extLst>
            <a:ext uri="{FF2B5EF4-FFF2-40B4-BE49-F238E27FC236}">
              <a16:creationId xmlns:a16="http://schemas.microsoft.com/office/drawing/2014/main" id="{00000000-0008-0000-0400-000093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504825</xdr:colOff>
      <xdr:row>176</xdr:row>
      <xdr:rowOff>85725</xdr:rowOff>
    </xdr:from>
    <xdr:to>
      <xdr:col>21</xdr:col>
      <xdr:colOff>523875</xdr:colOff>
      <xdr:row>195</xdr:row>
      <xdr:rowOff>142875</xdr:rowOff>
    </xdr:to>
    <xdr:graphicFrame macro="">
      <xdr:nvGraphicFramePr>
        <xdr:cNvPr id="2748564" name="Chart 183">
          <a:extLst>
            <a:ext uri="{FF2B5EF4-FFF2-40B4-BE49-F238E27FC236}">
              <a16:creationId xmlns:a16="http://schemas.microsoft.com/office/drawing/2014/main" id="{00000000-0008-0000-0400-000094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216</xdr:row>
      <xdr:rowOff>57150</xdr:rowOff>
    </xdr:to>
    <xdr:graphicFrame macro="">
      <xdr:nvGraphicFramePr>
        <xdr:cNvPr id="2748565" name="Chart 183">
          <a:extLst>
            <a:ext uri="{FF2B5EF4-FFF2-40B4-BE49-F238E27FC236}">
              <a16:creationId xmlns:a16="http://schemas.microsoft.com/office/drawing/2014/main" id="{00000000-0008-0000-0400-00009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218</xdr:row>
      <xdr:rowOff>1</xdr:rowOff>
    </xdr:from>
    <xdr:to>
      <xdr:col>22</xdr:col>
      <xdr:colOff>19050</xdr:colOff>
      <xdr:row>234</xdr:row>
      <xdr:rowOff>171451</xdr:rowOff>
    </xdr:to>
    <xdr:graphicFrame macro="">
      <xdr:nvGraphicFramePr>
        <xdr:cNvPr id="2748566" name="Chart 183">
          <a:extLst>
            <a:ext uri="{FF2B5EF4-FFF2-40B4-BE49-F238E27FC236}">
              <a16:creationId xmlns:a16="http://schemas.microsoft.com/office/drawing/2014/main" id="{00000000-0008-0000-0400-00009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9525</xdr:colOff>
      <xdr:row>237</xdr:row>
      <xdr:rowOff>19050</xdr:rowOff>
    </xdr:from>
    <xdr:to>
      <xdr:col>22</xdr:col>
      <xdr:colOff>28575</xdr:colOff>
      <xdr:row>256</xdr:row>
      <xdr:rowOff>76200</xdr:rowOff>
    </xdr:to>
    <xdr:graphicFrame macro="">
      <xdr:nvGraphicFramePr>
        <xdr:cNvPr id="2748570" name="Chart 183">
          <a:extLst>
            <a:ext uri="{FF2B5EF4-FFF2-40B4-BE49-F238E27FC236}">
              <a16:creationId xmlns:a16="http://schemas.microsoft.com/office/drawing/2014/main" id="{00000000-0008-0000-0400-00009A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260</xdr:row>
      <xdr:rowOff>0</xdr:rowOff>
    </xdr:from>
    <xdr:to>
      <xdr:col>22</xdr:col>
      <xdr:colOff>19050</xdr:colOff>
      <xdr:row>279</xdr:row>
      <xdr:rowOff>57150</xdr:rowOff>
    </xdr:to>
    <xdr:graphicFrame macro="">
      <xdr:nvGraphicFramePr>
        <xdr:cNvPr id="2748573" name="Chart 183">
          <a:extLst>
            <a:ext uri="{FF2B5EF4-FFF2-40B4-BE49-F238E27FC236}">
              <a16:creationId xmlns:a16="http://schemas.microsoft.com/office/drawing/2014/main" id="{00000000-0008-0000-0400-00009D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281</xdr:row>
      <xdr:rowOff>0</xdr:rowOff>
    </xdr:from>
    <xdr:to>
      <xdr:col>22</xdr:col>
      <xdr:colOff>19050</xdr:colOff>
      <xdr:row>300</xdr:row>
      <xdr:rowOff>57150</xdr:rowOff>
    </xdr:to>
    <xdr:graphicFrame macro="">
      <xdr:nvGraphicFramePr>
        <xdr:cNvPr id="2748574" name="Chart 183">
          <a:extLst>
            <a:ext uri="{FF2B5EF4-FFF2-40B4-BE49-F238E27FC236}">
              <a16:creationId xmlns:a16="http://schemas.microsoft.com/office/drawing/2014/main" id="{00000000-0008-0000-0400-00009E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19050</xdr:colOff>
      <xdr:row>302</xdr:row>
      <xdr:rowOff>57150</xdr:rowOff>
    </xdr:from>
    <xdr:to>
      <xdr:col>22</xdr:col>
      <xdr:colOff>38100</xdr:colOff>
      <xdr:row>321</xdr:row>
      <xdr:rowOff>114300</xdr:rowOff>
    </xdr:to>
    <xdr:graphicFrame macro="">
      <xdr:nvGraphicFramePr>
        <xdr:cNvPr id="2748575" name="Chart 183">
          <a:extLst>
            <a:ext uri="{FF2B5EF4-FFF2-40B4-BE49-F238E27FC236}">
              <a16:creationId xmlns:a16="http://schemas.microsoft.com/office/drawing/2014/main" id="{00000000-0008-0000-0400-00009F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323</xdr:row>
      <xdr:rowOff>0</xdr:rowOff>
    </xdr:from>
    <xdr:to>
      <xdr:col>22</xdr:col>
      <xdr:colOff>19050</xdr:colOff>
      <xdr:row>341</xdr:row>
      <xdr:rowOff>57150</xdr:rowOff>
    </xdr:to>
    <xdr:graphicFrame macro="">
      <xdr:nvGraphicFramePr>
        <xdr:cNvPr id="2748576" name="Chart 183">
          <a:extLst>
            <a:ext uri="{FF2B5EF4-FFF2-40B4-BE49-F238E27FC236}">
              <a16:creationId xmlns:a16="http://schemas.microsoft.com/office/drawing/2014/main" id="{00000000-0008-0000-0400-0000A0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28</xdr:row>
      <xdr:rowOff>38100</xdr:rowOff>
    </xdr:to>
    <xdr:graphicFrame macro="">
      <xdr:nvGraphicFramePr>
        <xdr:cNvPr id="7410" name="Chart 183">
          <a:extLst>
            <a:ext uri="{FF2B5EF4-FFF2-40B4-BE49-F238E27FC236}">
              <a16:creationId xmlns:a16="http://schemas.microsoft.com/office/drawing/2014/main" id="{00000000-0008-0000-0500-0000F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23</xdr:col>
      <xdr:colOff>266700</xdr:colOff>
      <xdr:row>70</xdr:row>
      <xdr:rowOff>38100</xdr:rowOff>
    </xdr:to>
    <xdr:graphicFrame macro="">
      <xdr:nvGraphicFramePr>
        <xdr:cNvPr id="7411" name="Chart 183">
          <a:extLst>
            <a:ext uri="{FF2B5EF4-FFF2-40B4-BE49-F238E27FC236}">
              <a16:creationId xmlns:a16="http://schemas.microsoft.com/office/drawing/2014/main" id="{00000000-0008-0000-0500-0000F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70</xdr:row>
      <xdr:rowOff>114300</xdr:rowOff>
    </xdr:from>
    <xdr:to>
      <xdr:col>23</xdr:col>
      <xdr:colOff>257175</xdr:colOff>
      <xdr:row>89</xdr:row>
      <xdr:rowOff>152400</xdr:rowOff>
    </xdr:to>
    <xdr:graphicFrame macro="">
      <xdr:nvGraphicFramePr>
        <xdr:cNvPr id="7412" name="Chart 183">
          <a:extLst>
            <a:ext uri="{FF2B5EF4-FFF2-40B4-BE49-F238E27FC236}">
              <a16:creationId xmlns:a16="http://schemas.microsoft.com/office/drawing/2014/main" id="{00000000-0008-0000-0500-0000F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29</xdr:row>
      <xdr:rowOff>171449</xdr:rowOff>
    </xdr:from>
    <xdr:to>
      <xdr:col>23</xdr:col>
      <xdr:colOff>285750</xdr:colOff>
      <xdr:row>47</xdr:row>
      <xdr:rowOff>95250</xdr:rowOff>
    </xdr:to>
    <xdr:graphicFrame macro="">
      <xdr:nvGraphicFramePr>
        <xdr:cNvPr id="7413" name="AutoChartRow3851">
          <a:extLst>
            <a:ext uri="{FF2B5EF4-FFF2-40B4-BE49-F238E27FC236}">
              <a16:creationId xmlns:a16="http://schemas.microsoft.com/office/drawing/2014/main" id="{00000000-0008-0000-0500-0000F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28</xdr:row>
      <xdr:rowOff>180975</xdr:rowOff>
    </xdr:from>
    <xdr:to>
      <xdr:col>17</xdr:col>
      <xdr:colOff>28575</xdr:colOff>
      <xdr:row>47</xdr:row>
      <xdr:rowOff>47625</xdr:rowOff>
    </xdr:to>
    <xdr:graphicFrame macro="">
      <xdr:nvGraphicFramePr>
        <xdr:cNvPr id="8517" name="Chart 183">
          <a:extLst>
            <a:ext uri="{FF2B5EF4-FFF2-40B4-BE49-F238E27FC236}">
              <a16:creationId xmlns:a16="http://schemas.microsoft.com/office/drawing/2014/main" id="{00000000-0008-0000-0600-00004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17</xdr:col>
      <xdr:colOff>85725</xdr:colOff>
      <xdr:row>69</xdr:row>
      <xdr:rowOff>57150</xdr:rowOff>
    </xdr:to>
    <xdr:graphicFrame macro="">
      <xdr:nvGraphicFramePr>
        <xdr:cNvPr id="8518" name="Chart 183">
          <a:extLst>
            <a:ext uri="{FF2B5EF4-FFF2-40B4-BE49-F238E27FC236}">
              <a16:creationId xmlns:a16="http://schemas.microsoft.com/office/drawing/2014/main" id="{00000000-0008-0000-0600-00004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85725</xdr:colOff>
      <xdr:row>92</xdr:row>
      <xdr:rowOff>57150</xdr:rowOff>
    </xdr:to>
    <xdr:graphicFrame macro="">
      <xdr:nvGraphicFramePr>
        <xdr:cNvPr id="8519" name="Chart 183">
          <a:extLst>
            <a:ext uri="{FF2B5EF4-FFF2-40B4-BE49-F238E27FC236}">
              <a16:creationId xmlns:a16="http://schemas.microsoft.com/office/drawing/2014/main" id="{00000000-0008-0000-0600-00004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96</xdr:row>
      <xdr:rowOff>9525</xdr:rowOff>
    </xdr:from>
    <xdr:to>
      <xdr:col>16</xdr:col>
      <xdr:colOff>28575</xdr:colOff>
      <xdr:row>114</xdr:row>
      <xdr:rowOff>9525</xdr:rowOff>
    </xdr:to>
    <xdr:graphicFrame macro="">
      <xdr:nvGraphicFramePr>
        <xdr:cNvPr id="8520" name="AutoChartRow8751">
          <a:extLst>
            <a:ext uri="{FF2B5EF4-FFF2-40B4-BE49-F238E27FC236}">
              <a16:creationId xmlns:a16="http://schemas.microsoft.com/office/drawing/2014/main" id="{00000000-0008-0000-0600-000048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390525</xdr:colOff>
      <xdr:row>208</xdr:row>
      <xdr:rowOff>76200</xdr:rowOff>
    </xdr:from>
    <xdr:to>
      <xdr:col>16</xdr:col>
      <xdr:colOff>381000</xdr:colOff>
      <xdr:row>225</xdr:row>
      <xdr:rowOff>38100</xdr:rowOff>
    </xdr:to>
    <xdr:graphicFrame macro="">
      <xdr:nvGraphicFramePr>
        <xdr:cNvPr id="7" name="AutoChartRow875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25</xdr:row>
      <xdr:rowOff>47625</xdr:rowOff>
    </xdr:to>
    <xdr:graphicFrame macro="">
      <xdr:nvGraphicFramePr>
        <xdr:cNvPr id="9" name="Chart 18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ater\Annual%20Water%20Performance%20Report\ESC%20Report%20-%20Data%202018-19\003%20-%20Data%20analysis%20(Mechatron)\002%20-%20Performance%20Report%20-%20Tables%20and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ors"/>
      <sheetName val="CWW"/>
      <sheetName val="SEW"/>
      <sheetName val="YVW"/>
      <sheetName val="BW"/>
      <sheetName val="CGW"/>
      <sheetName val="CW"/>
      <sheetName val="CHW"/>
      <sheetName val="EGW"/>
      <sheetName val="GVW"/>
      <sheetName val="GWMW"/>
      <sheetName val="LMW"/>
      <sheetName val="NEW"/>
      <sheetName val="SGW"/>
      <sheetName val="WNW"/>
      <sheetName val="WPW"/>
      <sheetName val="WW"/>
      <sheetName val="MW"/>
      <sheetName val="annual"/>
      <sheetName val="monthly"/>
      <sheetName val="Raw Reuse Data (2)"/>
      <sheetName val="Raw Treatment Plant Data (2)"/>
      <sheetName val="Raw Reuse Data"/>
      <sheetName val="Raw Annual Pivots"/>
      <sheetName val="Raw Monthly Pivots"/>
      <sheetName val="Raw Reuse by business"/>
      <sheetName val="Raw Treatment Plant by business"/>
      <sheetName val="Audit Testing (MW)"/>
      <sheetName val="Audit Testing"/>
      <sheetName val="Monthly Data"/>
      <sheetName val="Reuse"/>
      <sheetName val="TreatmentPlant"/>
      <sheetName val="Auditors"/>
      <sheetName val="Raw Annual Data"/>
      <sheetName val="Raw Monthly Data"/>
      <sheetName val="Base"/>
      <sheetName val="Sheet1"/>
      <sheetName val="Start"/>
      <sheetName val="Chapter 2"/>
      <sheetName val="Chapter 3"/>
      <sheetName val="Chapter 4"/>
      <sheetName val="Chapter 5"/>
      <sheetName val="Chapter 6"/>
      <sheetName val="Chapter 7"/>
      <sheetName val="Sewerage"/>
      <sheetName val="Biosolids Reuse"/>
      <sheetName val="Effluent Re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7">
          <cell r="S7" t="str">
            <v xml:space="preserve">Lower Murray </v>
          </cell>
        </row>
        <row r="8">
          <cell r="S8" t="str">
            <v xml:space="preserve">Goulburn Valley </v>
          </cell>
        </row>
        <row r="9">
          <cell r="S9" t="str">
            <v>GWMWater</v>
          </cell>
        </row>
        <row r="10">
          <cell r="S10" t="str">
            <v xml:space="preserve">North East </v>
          </cell>
        </row>
        <row r="11">
          <cell r="S11" t="str">
            <v xml:space="preserve">Coliban </v>
          </cell>
        </row>
        <row r="12">
          <cell r="S12" t="str">
            <v xml:space="preserve">Western </v>
          </cell>
        </row>
        <row r="13">
          <cell r="S13" t="str">
            <v xml:space="preserve">Gippsland </v>
          </cell>
        </row>
        <row r="14">
          <cell r="S14" t="str">
            <v xml:space="preserve">Barwon </v>
          </cell>
        </row>
        <row r="15">
          <cell r="S15" t="str">
            <v xml:space="preserve">Central Highlands </v>
          </cell>
        </row>
        <row r="16">
          <cell r="S16" t="str">
            <v xml:space="preserve">East Gippsland </v>
          </cell>
        </row>
        <row r="17">
          <cell r="S17" t="str">
            <v xml:space="preserve">Yarra Valley </v>
          </cell>
        </row>
        <row r="18">
          <cell r="S18" t="str">
            <v xml:space="preserve">South East </v>
          </cell>
        </row>
        <row r="19">
          <cell r="S19" t="str">
            <v xml:space="preserve">Wannon </v>
          </cell>
        </row>
        <row r="20">
          <cell r="S20" t="str">
            <v xml:space="preserve">City West </v>
          </cell>
        </row>
        <row r="21">
          <cell r="S21" t="str">
            <v xml:space="preserve">South Gippsland </v>
          </cell>
        </row>
        <row r="22">
          <cell r="S22" t="str">
            <v xml:space="preserve">Westernport </v>
          </cell>
        </row>
        <row r="35">
          <cell r="S35" t="str">
            <v xml:space="preserve">Gippsland </v>
          </cell>
        </row>
        <row r="36">
          <cell r="S36" t="str">
            <v xml:space="preserve">Western </v>
          </cell>
        </row>
        <row r="37">
          <cell r="S37" t="str">
            <v>GWMWater</v>
          </cell>
        </row>
        <row r="38">
          <cell r="S38" t="str">
            <v xml:space="preserve">Wannon </v>
          </cell>
        </row>
        <row r="39">
          <cell r="S39" t="str">
            <v xml:space="preserve">City West </v>
          </cell>
        </row>
        <row r="40">
          <cell r="S40" t="str">
            <v xml:space="preserve">Coliban </v>
          </cell>
        </row>
        <row r="41">
          <cell r="S41" t="str">
            <v xml:space="preserve">Yarra Valley </v>
          </cell>
        </row>
        <row r="42">
          <cell r="S42" t="str">
            <v xml:space="preserve">Goulburn Valley </v>
          </cell>
        </row>
        <row r="43">
          <cell r="S43" t="str">
            <v xml:space="preserve">North East </v>
          </cell>
        </row>
        <row r="44">
          <cell r="S44" t="str">
            <v xml:space="preserve">Central Highlands </v>
          </cell>
        </row>
        <row r="45">
          <cell r="S45" t="str">
            <v xml:space="preserve">South East </v>
          </cell>
        </row>
        <row r="46">
          <cell r="S46" t="str">
            <v xml:space="preserve">Westernport </v>
          </cell>
        </row>
        <row r="47">
          <cell r="S47" t="str">
            <v xml:space="preserve">Lower Murray </v>
          </cell>
        </row>
        <row r="48">
          <cell r="S48" t="str">
            <v xml:space="preserve">South Gippsland </v>
          </cell>
        </row>
        <row r="49">
          <cell r="S49" t="str">
            <v xml:space="preserve">Barwon </v>
          </cell>
        </row>
        <row r="50">
          <cell r="S50" t="str">
            <v xml:space="preserve">East Gippsland </v>
          </cell>
        </row>
        <row r="64">
          <cell r="S64" t="str">
            <v xml:space="preserve">Westernport </v>
          </cell>
        </row>
        <row r="65">
          <cell r="S65" t="str">
            <v xml:space="preserve">Gippsland </v>
          </cell>
        </row>
        <row r="66">
          <cell r="S66" t="str">
            <v xml:space="preserve">City West </v>
          </cell>
        </row>
        <row r="67">
          <cell r="S67" t="str">
            <v xml:space="preserve">Wannon </v>
          </cell>
        </row>
        <row r="68">
          <cell r="S68" t="str">
            <v>GWMWater</v>
          </cell>
        </row>
        <row r="69">
          <cell r="S69" t="str">
            <v xml:space="preserve">East Gippsland </v>
          </cell>
        </row>
        <row r="70">
          <cell r="S70" t="str">
            <v xml:space="preserve">Coliban </v>
          </cell>
        </row>
        <row r="71">
          <cell r="S71" t="str">
            <v xml:space="preserve">Western </v>
          </cell>
        </row>
        <row r="72">
          <cell r="S72" t="str">
            <v xml:space="preserve">Yarra Valley </v>
          </cell>
        </row>
        <row r="73">
          <cell r="S73" t="str">
            <v xml:space="preserve">Central Highlands </v>
          </cell>
        </row>
        <row r="74">
          <cell r="S74" t="str">
            <v xml:space="preserve">South Gippsland </v>
          </cell>
        </row>
        <row r="75">
          <cell r="S75" t="str">
            <v xml:space="preserve">Goulburn Valley </v>
          </cell>
        </row>
        <row r="76">
          <cell r="S76" t="str">
            <v xml:space="preserve">North East </v>
          </cell>
        </row>
        <row r="77">
          <cell r="S77" t="str">
            <v xml:space="preserve">Barwon </v>
          </cell>
        </row>
        <row r="78">
          <cell r="S78" t="str">
            <v xml:space="preserve">South East </v>
          </cell>
        </row>
        <row r="79">
          <cell r="S79" t="str">
            <v xml:space="preserve">Lower Murray </v>
          </cell>
        </row>
        <row r="238">
          <cell r="S238" t="str">
            <v xml:space="preserve">Central Highlands </v>
          </cell>
        </row>
        <row r="239">
          <cell r="S239" t="str">
            <v>GWMWater</v>
          </cell>
        </row>
        <row r="240">
          <cell r="S240" t="str">
            <v xml:space="preserve">Coliban </v>
          </cell>
        </row>
        <row r="241">
          <cell r="S241" t="str">
            <v xml:space="preserve">Wannon </v>
          </cell>
        </row>
        <row r="242">
          <cell r="S242" t="str">
            <v xml:space="preserve">North East </v>
          </cell>
        </row>
        <row r="243">
          <cell r="S243" t="str">
            <v xml:space="preserve">Yarra Valley </v>
          </cell>
        </row>
        <row r="244">
          <cell r="S244" t="str">
            <v xml:space="preserve">Westernport </v>
          </cell>
        </row>
        <row r="245">
          <cell r="S245" t="str">
            <v xml:space="preserve">Barwon </v>
          </cell>
        </row>
        <row r="246">
          <cell r="S246" t="str">
            <v xml:space="preserve">South East </v>
          </cell>
        </row>
        <row r="247">
          <cell r="S247" t="str">
            <v xml:space="preserve">Gippsland </v>
          </cell>
        </row>
        <row r="248">
          <cell r="S248" t="str">
            <v xml:space="preserve">Goulburn Valley </v>
          </cell>
        </row>
        <row r="249">
          <cell r="S249" t="str">
            <v xml:space="preserve">South Gippsland </v>
          </cell>
        </row>
        <row r="250">
          <cell r="S250" t="str">
            <v xml:space="preserve">Lower Murray </v>
          </cell>
        </row>
        <row r="251">
          <cell r="S251" t="str">
            <v xml:space="preserve">City West </v>
          </cell>
        </row>
        <row r="252">
          <cell r="S252" t="str">
            <v xml:space="preserve">East Gippsland </v>
          </cell>
        </row>
        <row r="253">
          <cell r="S253" t="str">
            <v xml:space="preserve">Western </v>
          </cell>
        </row>
        <row r="267">
          <cell r="S267" t="str">
            <v xml:space="preserve">Central Highlands </v>
          </cell>
        </row>
        <row r="268">
          <cell r="S268" t="str">
            <v xml:space="preserve">Coliban </v>
          </cell>
        </row>
        <row r="269">
          <cell r="S269" t="str">
            <v>GWMWater</v>
          </cell>
        </row>
        <row r="270">
          <cell r="S270" t="str">
            <v xml:space="preserve">Westernport </v>
          </cell>
        </row>
        <row r="271">
          <cell r="S271" t="str">
            <v xml:space="preserve">Goulburn Valley </v>
          </cell>
        </row>
        <row r="272">
          <cell r="S272" t="str">
            <v xml:space="preserve">South East </v>
          </cell>
        </row>
        <row r="273">
          <cell r="S273" t="str">
            <v xml:space="preserve">Wannon </v>
          </cell>
        </row>
        <row r="274">
          <cell r="S274" t="str">
            <v xml:space="preserve">Yarra Valley </v>
          </cell>
        </row>
        <row r="275">
          <cell r="S275" t="str">
            <v xml:space="preserve">City West </v>
          </cell>
        </row>
        <row r="276">
          <cell r="S276" t="str">
            <v xml:space="preserve">Barwon </v>
          </cell>
        </row>
        <row r="277">
          <cell r="S277" t="str">
            <v xml:space="preserve">East Gippsland </v>
          </cell>
        </row>
        <row r="278">
          <cell r="S278" t="str">
            <v xml:space="preserve">Gippsland </v>
          </cell>
        </row>
        <row r="279">
          <cell r="S279" t="str">
            <v xml:space="preserve">Lower Murray </v>
          </cell>
        </row>
        <row r="280">
          <cell r="S280" t="str">
            <v xml:space="preserve">North East </v>
          </cell>
        </row>
        <row r="281">
          <cell r="S281" t="str">
            <v xml:space="preserve">South Gippsland </v>
          </cell>
        </row>
        <row r="282">
          <cell r="S282" t="str">
            <v xml:space="preserve">Western </v>
          </cell>
        </row>
        <row r="437">
          <cell r="S437" t="str">
            <v xml:space="preserve">East Gippsland </v>
          </cell>
        </row>
        <row r="438">
          <cell r="S438" t="str">
            <v xml:space="preserve">Central Highlands </v>
          </cell>
        </row>
        <row r="439">
          <cell r="S439" t="str">
            <v xml:space="preserve">Westernport </v>
          </cell>
        </row>
        <row r="440">
          <cell r="S440" t="str">
            <v>GWMWater</v>
          </cell>
        </row>
        <row r="441">
          <cell r="S441" t="str">
            <v xml:space="preserve">Yarra Valley </v>
          </cell>
        </row>
        <row r="442">
          <cell r="S442" t="str">
            <v xml:space="preserve">City West </v>
          </cell>
        </row>
        <row r="443">
          <cell r="S443" t="str">
            <v xml:space="preserve">Goulburn Valley </v>
          </cell>
        </row>
        <row r="444">
          <cell r="S444" t="str">
            <v xml:space="preserve">North East </v>
          </cell>
        </row>
        <row r="445">
          <cell r="S445" t="str">
            <v xml:space="preserve">South East </v>
          </cell>
        </row>
        <row r="446">
          <cell r="S446" t="str">
            <v xml:space="preserve">Barwon </v>
          </cell>
        </row>
        <row r="447">
          <cell r="S447" t="str">
            <v xml:space="preserve">Coliban </v>
          </cell>
        </row>
        <row r="448">
          <cell r="S448" t="str">
            <v xml:space="preserve">Gippsland </v>
          </cell>
        </row>
        <row r="449">
          <cell r="S449" t="str">
            <v xml:space="preserve">Lower Murray </v>
          </cell>
        </row>
        <row r="450">
          <cell r="S450" t="str">
            <v xml:space="preserve">South Gippsland </v>
          </cell>
        </row>
        <row r="451">
          <cell r="S451" t="str">
            <v xml:space="preserve">Wannon </v>
          </cell>
        </row>
        <row r="452">
          <cell r="S452" t="str">
            <v xml:space="preserve">Western </v>
          </cell>
        </row>
        <row r="523">
          <cell r="S523" t="str">
            <v xml:space="preserve">Barwon </v>
          </cell>
        </row>
        <row r="524">
          <cell r="S524" t="str">
            <v xml:space="preserve">Yarra Valley </v>
          </cell>
        </row>
        <row r="525">
          <cell r="S525" t="str">
            <v xml:space="preserve">East Gippsland </v>
          </cell>
        </row>
        <row r="526">
          <cell r="S526" t="str">
            <v xml:space="preserve">Coliban </v>
          </cell>
        </row>
        <row r="527">
          <cell r="S527" t="str">
            <v xml:space="preserve">Western </v>
          </cell>
        </row>
        <row r="528">
          <cell r="S528" t="str">
            <v xml:space="preserve">Wannon </v>
          </cell>
        </row>
        <row r="529">
          <cell r="S529" t="str">
            <v xml:space="preserve">Goulburn Valley </v>
          </cell>
        </row>
        <row r="530">
          <cell r="S530" t="str">
            <v xml:space="preserve">Gippsland </v>
          </cell>
        </row>
        <row r="531">
          <cell r="S531" t="str">
            <v>GWMWater</v>
          </cell>
        </row>
        <row r="532">
          <cell r="S532" t="str">
            <v xml:space="preserve">North East </v>
          </cell>
        </row>
        <row r="533">
          <cell r="S533" t="str">
            <v xml:space="preserve">Westernport </v>
          </cell>
        </row>
        <row r="534">
          <cell r="S534" t="str">
            <v xml:space="preserve">City West </v>
          </cell>
        </row>
        <row r="535">
          <cell r="S535" t="str">
            <v xml:space="preserve">Central Highlands </v>
          </cell>
        </row>
        <row r="536">
          <cell r="S536" t="str">
            <v xml:space="preserve">South East </v>
          </cell>
        </row>
        <row r="537">
          <cell r="S537" t="str">
            <v xml:space="preserve">South Gippsland </v>
          </cell>
        </row>
        <row r="538">
          <cell r="S538" t="str">
            <v xml:space="preserve">Lower Murray </v>
          </cell>
        </row>
        <row r="552">
          <cell r="S552" t="str">
            <v xml:space="preserve">South Gippsland </v>
          </cell>
        </row>
        <row r="553">
          <cell r="S553" t="str">
            <v xml:space="preserve">City West </v>
          </cell>
        </row>
        <row r="554">
          <cell r="S554" t="str">
            <v xml:space="preserve">North East </v>
          </cell>
        </row>
        <row r="555">
          <cell r="S555" t="str">
            <v xml:space="preserve">Western </v>
          </cell>
        </row>
        <row r="556">
          <cell r="S556" t="str">
            <v xml:space="preserve">South East </v>
          </cell>
        </row>
        <row r="557">
          <cell r="S557" t="str">
            <v xml:space="preserve">Wannon </v>
          </cell>
        </row>
        <row r="558">
          <cell r="S558" t="str">
            <v xml:space="preserve">Central Highlands </v>
          </cell>
        </row>
        <row r="559">
          <cell r="S559" t="str">
            <v xml:space="preserve">Coliban </v>
          </cell>
        </row>
        <row r="560">
          <cell r="S560" t="str">
            <v xml:space="preserve">Yarra Valley </v>
          </cell>
        </row>
        <row r="561">
          <cell r="S561" t="str">
            <v xml:space="preserve">Gippsland </v>
          </cell>
        </row>
        <row r="562">
          <cell r="S562" t="str">
            <v xml:space="preserve">Westernport </v>
          </cell>
        </row>
        <row r="563">
          <cell r="S563" t="str">
            <v xml:space="preserve">East Gippsland </v>
          </cell>
        </row>
        <row r="564">
          <cell r="S564" t="str">
            <v xml:space="preserve">Goulburn Valley </v>
          </cell>
        </row>
        <row r="565">
          <cell r="S565" t="str">
            <v xml:space="preserve">Barwon </v>
          </cell>
        </row>
        <row r="566">
          <cell r="S566" t="str">
            <v>GWMWater</v>
          </cell>
        </row>
        <row r="567">
          <cell r="S567" t="str">
            <v xml:space="preserve">Lower Murray </v>
          </cell>
        </row>
      </sheetData>
      <sheetData sheetId="40">
        <row r="64">
          <cell r="S64" t="str">
            <v xml:space="preserve">City West </v>
          </cell>
        </row>
        <row r="65">
          <cell r="S65" t="str">
            <v xml:space="preserve">South East </v>
          </cell>
        </row>
        <row r="66">
          <cell r="S66" t="str">
            <v xml:space="preserve">Gippsland </v>
          </cell>
        </row>
        <row r="67">
          <cell r="S67" t="str">
            <v xml:space="preserve">Central Highlands </v>
          </cell>
        </row>
        <row r="68">
          <cell r="S68" t="str">
            <v xml:space="preserve">Coliban </v>
          </cell>
        </row>
        <row r="69">
          <cell r="S69" t="str">
            <v xml:space="preserve">Barwon </v>
          </cell>
        </row>
        <row r="70">
          <cell r="S70" t="str">
            <v xml:space="preserve">Yarra Valley </v>
          </cell>
        </row>
        <row r="71">
          <cell r="S71" t="str">
            <v xml:space="preserve">Western </v>
          </cell>
        </row>
        <row r="72">
          <cell r="S72" t="str">
            <v xml:space="preserve">Goulburn Valley </v>
          </cell>
        </row>
        <row r="73">
          <cell r="S73" t="str">
            <v xml:space="preserve">Wannon </v>
          </cell>
        </row>
        <row r="74">
          <cell r="S74" t="str">
            <v xml:space="preserve">Lower Murray </v>
          </cell>
        </row>
        <row r="75">
          <cell r="S75" t="str">
            <v>GWMWater</v>
          </cell>
        </row>
        <row r="76">
          <cell r="S76" t="str">
            <v xml:space="preserve">North East </v>
          </cell>
        </row>
        <row r="77">
          <cell r="S77" t="str">
            <v xml:space="preserve">Westernport </v>
          </cell>
        </row>
        <row r="78">
          <cell r="S78" t="str">
            <v xml:space="preserve">East Gippsland </v>
          </cell>
        </row>
        <row r="79">
          <cell r="S79" t="str">
            <v xml:space="preserve">South Gippsland </v>
          </cell>
        </row>
        <row r="124">
          <cell r="S124" t="str">
            <v xml:space="preserve">East Gippsland </v>
          </cell>
        </row>
        <row r="125">
          <cell r="S125" t="str">
            <v xml:space="preserve">Wannon </v>
          </cell>
        </row>
        <row r="126">
          <cell r="S126" t="str">
            <v xml:space="preserve">South Gippsland </v>
          </cell>
        </row>
        <row r="127">
          <cell r="S127" t="str">
            <v xml:space="preserve">North East </v>
          </cell>
        </row>
        <row r="128">
          <cell r="S128" t="str">
            <v xml:space="preserve">Goulburn Valley </v>
          </cell>
        </row>
        <row r="129">
          <cell r="S129" t="str">
            <v xml:space="preserve">Westernport </v>
          </cell>
        </row>
        <row r="130">
          <cell r="S130" t="str">
            <v xml:space="preserve">Lower Murray </v>
          </cell>
        </row>
        <row r="131">
          <cell r="S131" t="str">
            <v>GWMWater</v>
          </cell>
        </row>
        <row r="132">
          <cell r="S132" t="str">
            <v xml:space="preserve">Yarra Valley </v>
          </cell>
        </row>
        <row r="133">
          <cell r="S133" t="str">
            <v xml:space="preserve">Coliban </v>
          </cell>
        </row>
        <row r="134">
          <cell r="S134" t="str">
            <v xml:space="preserve">Western </v>
          </cell>
        </row>
        <row r="135">
          <cell r="S135" t="str">
            <v xml:space="preserve">Gippsland </v>
          </cell>
        </row>
        <row r="136">
          <cell r="S136" t="str">
            <v xml:space="preserve">Barwon </v>
          </cell>
        </row>
        <row r="137">
          <cell r="S137" t="str">
            <v xml:space="preserve">Central Highlands </v>
          </cell>
        </row>
        <row r="138">
          <cell r="S138" t="str">
            <v xml:space="preserve">South East </v>
          </cell>
        </row>
        <row r="139">
          <cell r="S139" t="str">
            <v xml:space="preserve">City West </v>
          </cell>
        </row>
        <row r="379">
          <cell r="S379" t="str">
            <v xml:space="preserve">Gippsland </v>
          </cell>
        </row>
        <row r="380">
          <cell r="S380" t="str">
            <v xml:space="preserve">Yarra Valley </v>
          </cell>
        </row>
        <row r="381">
          <cell r="S381" t="str">
            <v xml:space="preserve">Central Highlands </v>
          </cell>
        </row>
        <row r="382">
          <cell r="S382" t="str">
            <v xml:space="preserve">South Gippsland </v>
          </cell>
        </row>
        <row r="383">
          <cell r="S383" t="str">
            <v xml:space="preserve">Coliban </v>
          </cell>
        </row>
        <row r="384">
          <cell r="S384" t="str">
            <v xml:space="preserve">Wannon </v>
          </cell>
        </row>
        <row r="385">
          <cell r="S385" t="str">
            <v xml:space="preserve">Westernport </v>
          </cell>
        </row>
        <row r="386">
          <cell r="S386" t="str">
            <v xml:space="preserve">South East </v>
          </cell>
        </row>
        <row r="387">
          <cell r="S387" t="str">
            <v>GWMWater</v>
          </cell>
        </row>
        <row r="388">
          <cell r="S388" t="str">
            <v xml:space="preserve">Goulburn Valley </v>
          </cell>
        </row>
        <row r="389">
          <cell r="S389" t="str">
            <v xml:space="preserve">Barwon </v>
          </cell>
        </row>
        <row r="390">
          <cell r="S390" t="str">
            <v xml:space="preserve">North East </v>
          </cell>
        </row>
        <row r="391">
          <cell r="S391" t="str">
            <v xml:space="preserve">East Gippsland </v>
          </cell>
        </row>
        <row r="392">
          <cell r="S392" t="str">
            <v xml:space="preserve">City West </v>
          </cell>
        </row>
        <row r="393">
          <cell r="S393" t="str">
            <v xml:space="preserve">Lower Murray </v>
          </cell>
        </row>
        <row r="394">
          <cell r="S394" t="str">
            <v xml:space="preserve">Western </v>
          </cell>
        </row>
      </sheetData>
      <sheetData sheetId="41">
        <row r="61">
          <cell r="S61" t="str">
            <v xml:space="preserve">Yarra Valley </v>
          </cell>
          <cell r="T61">
            <v>64.316121600641068</v>
          </cell>
          <cell r="U61">
            <v>61.838164708259981</v>
          </cell>
          <cell r="V61">
            <v>73.555868434432327</v>
          </cell>
          <cell r="W61">
            <v>71.722582897973282</v>
          </cell>
          <cell r="X61">
            <v>67.173481915195012</v>
          </cell>
        </row>
        <row r="62">
          <cell r="S62" t="str">
            <v xml:space="preserve">City West </v>
          </cell>
          <cell r="T62">
            <v>41.194388611450705</v>
          </cell>
          <cell r="U62">
            <v>42.051088934914958</v>
          </cell>
          <cell r="V62">
            <v>40.509076558800317</v>
          </cell>
          <cell r="W62">
            <v>44.297277975508706</v>
          </cell>
          <cell r="X62">
            <v>49.532556381410039</v>
          </cell>
        </row>
        <row r="63">
          <cell r="S63" t="str">
            <v>GWMWater</v>
          </cell>
          <cell r="T63">
            <v>46.811474480457427</v>
          </cell>
          <cell r="U63">
            <v>47.223119147562159</v>
          </cell>
          <cell r="V63">
            <v>42.633228840125398</v>
          </cell>
          <cell r="W63">
            <v>46.533864541832671</v>
          </cell>
          <cell r="X63">
            <v>46.743849493487701</v>
          </cell>
        </row>
        <row r="64">
          <cell r="S64" t="str">
            <v xml:space="preserve">South East </v>
          </cell>
          <cell r="T64">
            <v>35.352904434728295</v>
          </cell>
          <cell r="U64">
            <v>35.454606847804065</v>
          </cell>
          <cell r="V64">
            <v>35.74802311725572</v>
          </cell>
          <cell r="W64">
            <v>37.223042836041358</v>
          </cell>
          <cell r="X64">
            <v>37.928024056649534</v>
          </cell>
        </row>
        <row r="65">
          <cell r="S65" t="str">
            <v xml:space="preserve">Barwon </v>
          </cell>
          <cell r="T65">
            <v>34.557781951063397</v>
          </cell>
          <cell r="U65">
            <v>34.472992900321287</v>
          </cell>
          <cell r="V65">
            <v>32.112743917128405</v>
          </cell>
          <cell r="W65">
            <v>31.407686866305117</v>
          </cell>
          <cell r="X65">
            <v>32.240184757505773</v>
          </cell>
        </row>
        <row r="66">
          <cell r="S66" t="str">
            <v xml:space="preserve">Lower Murray </v>
          </cell>
          <cell r="T66">
            <v>31.697453273581814</v>
          </cell>
          <cell r="U66">
            <v>32.373709940249867</v>
          </cell>
          <cell r="V66">
            <v>27.861524066950828</v>
          </cell>
          <cell r="W66">
            <v>24.531368063678045</v>
          </cell>
          <cell r="X66">
            <v>28.730720039213828</v>
          </cell>
        </row>
        <row r="67">
          <cell r="S67" t="str">
            <v xml:space="preserve">Westernport </v>
          </cell>
          <cell r="T67">
            <v>42.225201072386071</v>
          </cell>
          <cell r="U67">
            <v>52.383911923998923</v>
          </cell>
          <cell r="V67">
            <v>42.824201163939826</v>
          </cell>
          <cell r="W67">
            <v>40.095007735721595</v>
          </cell>
          <cell r="X67">
            <v>27.350427350427353</v>
          </cell>
        </row>
        <row r="68">
          <cell r="S68" t="str">
            <v xml:space="preserve">Gippsland </v>
          </cell>
          <cell r="T68">
            <v>30.166543070935077</v>
          </cell>
          <cell r="U68">
            <v>27.339117995821486</v>
          </cell>
          <cell r="V68">
            <v>24.866051740154454</v>
          </cell>
          <cell r="W68">
            <v>24.590408714056938</v>
          </cell>
          <cell r="X68">
            <v>26.124415211450273</v>
          </cell>
        </row>
        <row r="69">
          <cell r="S69" t="str">
            <v xml:space="preserve">North East </v>
          </cell>
          <cell r="T69">
            <v>18.422567645365572</v>
          </cell>
          <cell r="U69">
            <v>12.849675718061818</v>
          </cell>
          <cell r="V69">
            <v>21.779713752333542</v>
          </cell>
          <cell r="W69">
            <v>20.702789040422658</v>
          </cell>
          <cell r="X69">
            <v>25.076419014148957</v>
          </cell>
        </row>
        <row r="70">
          <cell r="S70" t="str">
            <v xml:space="preserve">South Gippsland </v>
          </cell>
          <cell r="T70">
            <v>27.698863636363637</v>
          </cell>
          <cell r="U70">
            <v>27.234042553191493</v>
          </cell>
          <cell r="V70">
            <v>24.929178470254953</v>
          </cell>
          <cell r="W70">
            <v>23.033707865168537</v>
          </cell>
          <cell r="X70">
            <v>23.553162853297444</v>
          </cell>
        </row>
        <row r="71">
          <cell r="S71" t="str">
            <v xml:space="preserve">Goulburn Valley </v>
          </cell>
          <cell r="T71">
            <v>18.856514568444201</v>
          </cell>
          <cell r="U71">
            <v>19.115955523908639</v>
          </cell>
          <cell r="V71">
            <v>16.194111232279173</v>
          </cell>
          <cell r="W71">
            <v>14.648648648648649</v>
          </cell>
          <cell r="X71">
            <v>17.735042735042736</v>
          </cell>
        </row>
        <row r="72">
          <cell r="S72" t="str">
            <v xml:space="preserve">East Gippsland </v>
          </cell>
          <cell r="T72">
            <v>12.106148423522354</v>
          </cell>
          <cell r="U72">
            <v>12.473347547974413</v>
          </cell>
          <cell r="V72">
            <v>11.480812161156585</v>
          </cell>
          <cell r="W72">
            <v>18.467995802728225</v>
          </cell>
          <cell r="X72">
            <v>13.485477178423235</v>
          </cell>
        </row>
        <row r="73">
          <cell r="S73" t="str">
            <v xml:space="preserve">Western </v>
          </cell>
          <cell r="T73">
            <v>20.530145530145532</v>
          </cell>
          <cell r="U73">
            <v>20.754716981132077</v>
          </cell>
          <cell r="V73">
            <v>18.271849467690021</v>
          </cell>
          <cell r="W73">
            <v>17.757889778615166</v>
          </cell>
          <cell r="X73">
            <v>13.475795900566943</v>
          </cell>
        </row>
        <row r="74">
          <cell r="S74" t="str">
            <v xml:space="preserve">Central Highlands </v>
          </cell>
          <cell r="T74">
            <v>15.135221253037002</v>
          </cell>
          <cell r="U74">
            <v>13.198573127229489</v>
          </cell>
          <cell r="V74">
            <v>10.350255804801257</v>
          </cell>
          <cell r="W74">
            <v>15.540331858502341</v>
          </cell>
          <cell r="X74">
            <v>13.374805598755831</v>
          </cell>
        </row>
        <row r="75">
          <cell r="S75" t="str">
            <v xml:space="preserve">Coliban </v>
          </cell>
          <cell r="T75">
            <v>9.6396396396396398</v>
          </cell>
          <cell r="U75">
            <v>13.900311080916794</v>
          </cell>
          <cell r="V75">
            <v>13.396619793283943</v>
          </cell>
          <cell r="W75">
            <v>13.132960204486356</v>
          </cell>
          <cell r="X75">
            <v>12.666521074470408</v>
          </cell>
        </row>
        <row r="76">
          <cell r="S76" t="str">
            <v xml:space="preserve">Wannon </v>
          </cell>
          <cell r="T76">
            <v>6.8025041718482608</v>
          </cell>
          <cell r="U76">
            <v>8.6734693877551017</v>
          </cell>
          <cell r="V76">
            <v>8.2233502538071068</v>
          </cell>
          <cell r="W76">
            <v>7.9574252407501271</v>
          </cell>
          <cell r="X76">
            <v>9.7652297105849009</v>
          </cell>
        </row>
        <row r="146">
          <cell r="S146" t="str">
            <v>GWMWater</v>
          </cell>
          <cell r="T146">
            <v>0.40760057242804898</v>
          </cell>
          <cell r="U146">
            <v>0.42612216493214816</v>
          </cell>
          <cell r="V146">
            <v>0.66335728693898133</v>
          </cell>
          <cell r="W146">
            <v>0.5148934833155282</v>
          </cell>
          <cell r="X146">
            <v>0.70607568785801478</v>
          </cell>
        </row>
        <row r="147">
          <cell r="S147" t="str">
            <v xml:space="preserve">Yarra Valley </v>
          </cell>
          <cell r="T147">
            <v>0.26081018179883764</v>
          </cell>
          <cell r="U147">
            <v>0.22723893127676284</v>
          </cell>
          <cell r="V147">
            <v>0.28781736119792928</v>
          </cell>
          <cell r="W147">
            <v>0.32627878274095223</v>
          </cell>
          <cell r="X147">
            <v>0.31419534788629899</v>
          </cell>
        </row>
        <row r="148">
          <cell r="S148" t="str">
            <v xml:space="preserve">Barwon </v>
          </cell>
          <cell r="T148">
            <v>0.30456637024842459</v>
          </cell>
          <cell r="U148">
            <v>0.31018108811369849</v>
          </cell>
          <cell r="V148">
            <v>0.25033383895349592</v>
          </cell>
          <cell r="W148">
            <v>0.27290034090405985</v>
          </cell>
          <cell r="X148">
            <v>0.27262438541698875</v>
          </cell>
        </row>
        <row r="149">
          <cell r="S149" t="str">
            <v xml:space="preserve">Westernport </v>
          </cell>
          <cell r="T149">
            <v>0.7009803921568627</v>
          </cell>
          <cell r="U149">
            <v>0.75701227147508143</v>
          </cell>
          <cell r="V149">
            <v>0.91997549019607838</v>
          </cell>
          <cell r="W149">
            <v>0.6612015245931393</v>
          </cell>
          <cell r="X149">
            <v>0.27082841633231058</v>
          </cell>
        </row>
        <row r="150">
          <cell r="S150" t="str">
            <v xml:space="preserve">City West </v>
          </cell>
          <cell r="T150">
            <v>0.17637075591950249</v>
          </cell>
          <cell r="U150">
            <v>0.17027115808896334</v>
          </cell>
          <cell r="V150">
            <v>0.17548085031741856</v>
          </cell>
          <cell r="W150">
            <v>0.2179616768762907</v>
          </cell>
          <cell r="X150">
            <v>0.26966510615363481</v>
          </cell>
        </row>
        <row r="151">
          <cell r="S151" t="str">
            <v xml:space="preserve">South East </v>
          </cell>
          <cell r="T151">
            <v>0.23997985176656833</v>
          </cell>
          <cell r="U151">
            <v>0.23392875316666345</v>
          </cell>
          <cell r="V151">
            <v>0.23925360680447888</v>
          </cell>
          <cell r="W151">
            <v>0.25662746229886718</v>
          </cell>
          <cell r="X151">
            <v>0.26292193753872017</v>
          </cell>
        </row>
        <row r="152">
          <cell r="S152" t="str">
            <v xml:space="preserve">Gippsland </v>
          </cell>
          <cell r="T152">
            <v>0.30180779640235056</v>
          </cell>
          <cell r="U152">
            <v>0.19403798027381128</v>
          </cell>
          <cell r="V152">
            <v>0.17731053335659863</v>
          </cell>
          <cell r="W152">
            <v>0.16700578896085286</v>
          </cell>
          <cell r="X152">
            <v>0.22267509096550364</v>
          </cell>
        </row>
        <row r="153">
          <cell r="S153" t="str">
            <v xml:space="preserve">South Gippsland </v>
          </cell>
          <cell r="T153">
            <v>0.38697357030096247</v>
          </cell>
          <cell r="U153">
            <v>0.35251399465429423</v>
          </cell>
          <cell r="V153">
            <v>0.23269154030327213</v>
          </cell>
          <cell r="W153">
            <v>0.23826821127037109</v>
          </cell>
          <cell r="X153">
            <v>0.19118499903344288</v>
          </cell>
        </row>
        <row r="154">
          <cell r="S154" t="str">
            <v xml:space="preserve">Lower Murray </v>
          </cell>
          <cell r="T154">
            <v>0.17567239390443812</v>
          </cell>
          <cell r="U154">
            <v>0.24575863313680665</v>
          </cell>
          <cell r="V154">
            <v>0.18394969306782452</v>
          </cell>
          <cell r="W154">
            <v>0.15608410688335952</v>
          </cell>
          <cell r="X154">
            <v>0.17611633372502938</v>
          </cell>
        </row>
        <row r="155">
          <cell r="S155" t="str">
            <v xml:space="preserve">North East </v>
          </cell>
          <cell r="T155">
            <v>0.13250804251333631</v>
          </cell>
          <cell r="U155">
            <v>7.3503308052283362E-2</v>
          </cell>
          <cell r="V155">
            <v>0.16163745947128677</v>
          </cell>
          <cell r="W155">
            <v>0.13404705053430932</v>
          </cell>
          <cell r="X155">
            <v>0.159601717928471</v>
          </cell>
        </row>
        <row r="156">
          <cell r="S156" t="str">
            <v xml:space="preserve">East Gippsland </v>
          </cell>
          <cell r="T156">
            <v>0.1759895036081347</v>
          </cell>
          <cell r="U156">
            <v>0.17269076305220882</v>
          </cell>
          <cell r="V156">
            <v>0.12033248081841433</v>
          </cell>
          <cell r="W156">
            <v>0.22546296296296298</v>
          </cell>
          <cell r="X156">
            <v>0.12727950928381962</v>
          </cell>
        </row>
        <row r="157">
          <cell r="S157" t="str">
            <v xml:space="preserve">Western </v>
          </cell>
          <cell r="T157">
            <v>0.31154128973784567</v>
          </cell>
          <cell r="U157">
            <v>0.33909039529239671</v>
          </cell>
          <cell r="V157">
            <v>0.27088086897837194</v>
          </cell>
          <cell r="W157">
            <v>0.17251196503593358</v>
          </cell>
          <cell r="X157">
            <v>0.11205185871146978</v>
          </cell>
        </row>
        <row r="158">
          <cell r="S158" t="str">
            <v xml:space="preserve">Goulburn Valley </v>
          </cell>
          <cell r="T158">
            <v>0.13055167412490937</v>
          </cell>
          <cell r="U158">
            <v>0.14552030190789014</v>
          </cell>
          <cell r="V158">
            <v>0.11812071259481968</v>
          </cell>
          <cell r="W158">
            <v>9.9076062868637266E-2</v>
          </cell>
          <cell r="X158">
            <v>0.11022033983764432</v>
          </cell>
        </row>
        <row r="159">
          <cell r="S159" t="str">
            <v xml:space="preserve">Central Highlands </v>
          </cell>
          <cell r="T159">
            <v>0.12460720328740632</v>
          </cell>
          <cell r="U159">
            <v>9.468532720599207E-2</v>
          </cell>
          <cell r="V159">
            <v>8.0101390455817489E-2</v>
          </cell>
          <cell r="W159">
            <v>0.11140659814561921</v>
          </cell>
          <cell r="X159">
            <v>0.10157063641737271</v>
          </cell>
        </row>
        <row r="160">
          <cell r="S160" t="str">
            <v xml:space="preserve">Coliban </v>
          </cell>
          <cell r="T160">
            <v>6.6059320271225935E-2</v>
          </cell>
          <cell r="U160">
            <v>9.8008958321953346E-2</v>
          </cell>
          <cell r="V160">
            <v>0.11028410393322816</v>
          </cell>
          <cell r="W160">
            <v>0.10069379834658018</v>
          </cell>
          <cell r="X160">
            <v>9.7832056277622328E-2</v>
          </cell>
        </row>
        <row r="161">
          <cell r="S161" t="str">
            <v xml:space="preserve">Wannon </v>
          </cell>
          <cell r="T161">
            <v>5.179716523508672E-2</v>
          </cell>
          <cell r="U161">
            <v>6.7559930297178925E-2</v>
          </cell>
          <cell r="V161">
            <v>5.9252677360520041E-2</v>
          </cell>
          <cell r="W161">
            <v>7.4715579289528683E-2</v>
          </cell>
          <cell r="X161">
            <v>7.2398503533324096E-2</v>
          </cell>
        </row>
        <row r="175">
          <cell r="S175" t="str">
            <v xml:space="preserve">South Gippsland </v>
          </cell>
          <cell r="T175">
            <v>1.2731068900544891E-3</v>
          </cell>
          <cell r="U175">
            <v>0</v>
          </cell>
          <cell r="V175">
            <v>5.4868316041500388E-4</v>
          </cell>
          <cell r="W175">
            <v>9.8173964264677014E-5</v>
          </cell>
          <cell r="X175">
            <v>1.8606224627875506E-2</v>
          </cell>
        </row>
        <row r="176">
          <cell r="S176" t="str">
            <v xml:space="preserve">Gippsland </v>
          </cell>
          <cell r="T176">
            <v>8.1642418170671527E-3</v>
          </cell>
          <cell r="U176">
            <v>4.0630060356249076E-3</v>
          </cell>
          <cell r="V176">
            <v>5.641830977723492E-3</v>
          </cell>
          <cell r="W176">
            <v>7.4654668424370971E-3</v>
          </cell>
          <cell r="X176">
            <v>1.1099201760076722E-2</v>
          </cell>
        </row>
        <row r="177">
          <cell r="S177" t="str">
            <v xml:space="preserve">South East </v>
          </cell>
          <cell r="T177">
            <v>2.7513343971826334E-3</v>
          </cell>
          <cell r="U177">
            <v>4.6306865848995881E-3</v>
          </cell>
          <cell r="V177">
            <v>8.1449181739879414E-3</v>
          </cell>
          <cell r="W177">
            <v>8.8291822183156326E-3</v>
          </cell>
          <cell r="X177">
            <v>9.8686662776439615E-3</v>
          </cell>
        </row>
        <row r="178">
          <cell r="S178" t="str">
            <v xml:space="preserve">Barwon </v>
          </cell>
          <cell r="T178">
            <v>4.2573576045447795E-3</v>
          </cell>
          <cell r="U178">
            <v>4.3455863899932636E-3</v>
          </cell>
          <cell r="V178">
            <v>2.4049369271258733E-3</v>
          </cell>
          <cell r="W178">
            <v>3.2762208349935802E-3</v>
          </cell>
          <cell r="X178">
            <v>7.1368935341228857E-3</v>
          </cell>
        </row>
        <row r="179">
          <cell r="S179" t="str">
            <v xml:space="preserve">Central Highlands </v>
          </cell>
          <cell r="T179">
            <v>3.3236644911771818E-4</v>
          </cell>
          <cell r="U179">
            <v>6.863417982155113E-4</v>
          </cell>
          <cell r="V179">
            <v>6.73982798786831E-4</v>
          </cell>
          <cell r="W179">
            <v>8.912527851649536E-4</v>
          </cell>
          <cell r="X179">
            <v>4.2080671038928139E-3</v>
          </cell>
        </row>
        <row r="180">
          <cell r="S180" t="str">
            <v xml:space="preserve">North East </v>
          </cell>
          <cell r="T180">
            <v>1.3601009895345522E-2</v>
          </cell>
          <cell r="U180">
            <v>2.6424076165886719E-3</v>
          </cell>
          <cell r="V180">
            <v>6.4050285441489465E-3</v>
          </cell>
          <cell r="W180">
            <v>3.3272008455004502E-4</v>
          </cell>
          <cell r="X180">
            <v>3.774820407141344E-3</v>
          </cell>
        </row>
        <row r="181">
          <cell r="S181" t="str">
            <v xml:space="preserve">Lower Murray </v>
          </cell>
          <cell r="T181">
            <v>5.1302288871349641E-3</v>
          </cell>
          <cell r="U181">
            <v>8.8737817350499331E-3</v>
          </cell>
          <cell r="V181">
            <v>2.8447372361131906E-3</v>
          </cell>
          <cell r="W181">
            <v>6.52451140306652E-4</v>
          </cell>
          <cell r="X181">
            <v>2.7614571092831964E-3</v>
          </cell>
        </row>
        <row r="182">
          <cell r="S182" t="str">
            <v>GWMWater</v>
          </cell>
          <cell r="T182">
            <v>2.6681507393862301E-2</v>
          </cell>
          <cell r="U182">
            <v>1.5278524657577579E-2</v>
          </cell>
          <cell r="V182">
            <v>0.12667044881492687</v>
          </cell>
          <cell r="W182">
            <v>6.2841701753283477E-3</v>
          </cell>
          <cell r="X182">
            <v>2.1598272138228943E-3</v>
          </cell>
        </row>
        <row r="183">
          <cell r="S183" t="str">
            <v xml:space="preserve">Wannon </v>
          </cell>
          <cell r="T183">
            <v>9.4649913631953805E-5</v>
          </cell>
          <cell r="U183">
            <v>0</v>
          </cell>
          <cell r="V183">
            <v>1.0990038815881775E-3</v>
          </cell>
          <cell r="W183">
            <v>3.993498955189227E-3</v>
          </cell>
          <cell r="X183">
            <v>9.9302572629439748E-4</v>
          </cell>
        </row>
        <row r="184">
          <cell r="S184" t="str">
            <v xml:space="preserve">Goulburn Valley </v>
          </cell>
          <cell r="T184">
            <v>1.9102534623344006E-3</v>
          </cell>
          <cell r="U184">
            <v>3.4943042840170524E-4</v>
          </cell>
          <cell r="V184">
            <v>0</v>
          </cell>
          <cell r="W184">
            <v>1.0739490641301012E-3</v>
          </cell>
          <cell r="X184">
            <v>8.9077127346678096E-4</v>
          </cell>
        </row>
        <row r="185">
          <cell r="S185" t="str">
            <v xml:space="preserve">City West </v>
          </cell>
          <cell r="T185">
            <v>1.6488663138784813E-3</v>
          </cell>
          <cell r="U185">
            <v>1.8265138048565697E-3</v>
          </cell>
          <cell r="V185">
            <v>1.1378943557291631E-3</v>
          </cell>
          <cell r="W185">
            <v>1.9148491212171383E-3</v>
          </cell>
          <cell r="X185">
            <v>6.5309055554968454E-4</v>
          </cell>
        </row>
        <row r="186">
          <cell r="S186" t="str">
            <v xml:space="preserve">Yarra Valley </v>
          </cell>
          <cell r="T186">
            <v>6.5963587036027289E-4</v>
          </cell>
          <cell r="U186">
            <v>1.0910939294669843E-3</v>
          </cell>
          <cell r="V186">
            <v>9.5549607978711194E-4</v>
          </cell>
          <cell r="W186">
            <v>9.2129704661339182E-4</v>
          </cell>
          <cell r="X186">
            <v>3.7603409375783404E-4</v>
          </cell>
        </row>
        <row r="187">
          <cell r="S187" t="str">
            <v xml:space="preserve">Western 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2.0578853757845689E-4</v>
          </cell>
        </row>
        <row r="188">
          <cell r="S188" t="str">
            <v xml:space="preserve">Coliban </v>
          </cell>
          <cell r="T188">
            <v>4.1599068180872751E-5</v>
          </cell>
          <cell r="U188">
            <v>0</v>
          </cell>
          <cell r="V188">
            <v>6.7419063414371044E-5</v>
          </cell>
          <cell r="W188">
            <v>0</v>
          </cell>
          <cell r="X188">
            <v>0</v>
          </cell>
        </row>
        <row r="189">
          <cell r="S189" t="str">
            <v xml:space="preserve">East Gippsland </v>
          </cell>
          <cell r="T189">
            <v>9.6654275092936809E-3</v>
          </cell>
          <cell r="U189">
            <v>1.8137064386578572E-3</v>
          </cell>
          <cell r="V189">
            <v>1.4919011082693947E-3</v>
          </cell>
          <cell r="W189">
            <v>1.4057239057239056E-2</v>
          </cell>
          <cell r="X189">
            <v>0</v>
          </cell>
        </row>
        <row r="190">
          <cell r="S190" t="str">
            <v xml:space="preserve">Westernport </v>
          </cell>
          <cell r="T190">
            <v>2.2918258212375861E-3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203">
          <cell r="S203" t="str">
            <v>GWMWater</v>
          </cell>
          <cell r="T203">
            <v>209.60478043357421</v>
          </cell>
          <cell r="U203">
            <v>190.26540145985402</v>
          </cell>
          <cell r="V203">
            <v>276.03190588235293</v>
          </cell>
          <cell r="W203">
            <v>198.25548387096774</v>
          </cell>
          <cell r="X203">
            <v>245.29709279171644</v>
          </cell>
        </row>
        <row r="204">
          <cell r="S204" t="str">
            <v xml:space="preserve">South Gippsland </v>
          </cell>
          <cell r="T204">
            <v>160.70496894409939</v>
          </cell>
          <cell r="U204">
            <v>195.7299317517062</v>
          </cell>
          <cell r="V204">
            <v>169.42936925098556</v>
          </cell>
          <cell r="W204">
            <v>163.8030042918455</v>
          </cell>
          <cell r="X204">
            <v>234.2750906892382</v>
          </cell>
        </row>
        <row r="205">
          <cell r="S205" t="str">
            <v xml:space="preserve">Gippsland </v>
          </cell>
          <cell r="T205">
            <v>191.36251530523</v>
          </cell>
          <cell r="U205">
            <v>156.65969615728329</v>
          </cell>
          <cell r="V205">
            <v>141.97741159044622</v>
          </cell>
          <cell r="W205">
            <v>167.08088523305915</v>
          </cell>
          <cell r="X205">
            <v>172.80129295678802</v>
          </cell>
        </row>
        <row r="206">
          <cell r="S206" t="str">
            <v xml:space="preserve">South East </v>
          </cell>
          <cell r="T206">
            <v>143.52938816449347</v>
          </cell>
          <cell r="U206">
            <v>153.01865926730204</v>
          </cell>
          <cell r="V206">
            <v>148.06407760690416</v>
          </cell>
          <cell r="W206">
            <v>171.11571143427432</v>
          </cell>
          <cell r="X206">
            <v>161.13690978077571</v>
          </cell>
        </row>
        <row r="207">
          <cell r="S207" t="str">
            <v xml:space="preserve">Central Highlands </v>
          </cell>
          <cell r="T207">
            <v>134.4809348093481</v>
          </cell>
          <cell r="U207">
            <v>143.00052029136316</v>
          </cell>
          <cell r="V207">
            <v>117.03016241299304</v>
          </cell>
          <cell r="W207">
            <v>111.89457364341085</v>
          </cell>
          <cell r="X207">
            <v>158.69299935773924</v>
          </cell>
        </row>
        <row r="208">
          <cell r="S208" t="str">
            <v xml:space="preserve">Barwon </v>
          </cell>
          <cell r="T208">
            <v>173.49617853867318</v>
          </cell>
          <cell r="U208">
            <v>128.97023975466965</v>
          </cell>
          <cell r="V208">
            <v>139.24317522840417</v>
          </cell>
          <cell r="W208">
            <v>169.386840395858</v>
          </cell>
          <cell r="X208">
            <v>157.7233502538071</v>
          </cell>
        </row>
        <row r="209">
          <cell r="S209" t="str">
            <v xml:space="preserve">Western </v>
          </cell>
          <cell r="T209">
            <v>159.01457153642883</v>
          </cell>
          <cell r="U209">
            <v>163.38820904117478</v>
          </cell>
          <cell r="V209">
            <v>165.72201435938922</v>
          </cell>
          <cell r="W209">
            <v>122.97438589124502</v>
          </cell>
          <cell r="X209">
            <v>155.48137432188065</v>
          </cell>
        </row>
        <row r="210">
          <cell r="S210" t="str">
            <v xml:space="preserve">City West </v>
          </cell>
          <cell r="T210">
            <v>117.1668791374321</v>
          </cell>
          <cell r="U210">
            <v>128.54751089274126</v>
          </cell>
          <cell r="V210">
            <v>172.07101113528731</v>
          </cell>
          <cell r="W210">
            <v>133.61096728872059</v>
          </cell>
          <cell r="X210">
            <v>140.98601790141441</v>
          </cell>
        </row>
        <row r="211">
          <cell r="S211" t="str">
            <v xml:space="preserve">Westernport </v>
          </cell>
          <cell r="T211">
            <v>148.46044863167339</v>
          </cell>
          <cell r="U211">
            <v>147.66903500321126</v>
          </cell>
          <cell r="V211">
            <v>163.448972972973</v>
          </cell>
          <cell r="W211">
            <v>141.49177352206496</v>
          </cell>
          <cell r="X211">
            <v>131.80313784086664</v>
          </cell>
        </row>
        <row r="212">
          <cell r="S212" t="str">
            <v xml:space="preserve">East Gippsland </v>
          </cell>
          <cell r="T212">
            <v>145.16594911937378</v>
          </cell>
          <cell r="U212">
            <v>122.65765391014975</v>
          </cell>
          <cell r="V212">
            <v>111.37658227848101</v>
          </cell>
          <cell r="W212">
            <v>142.40253712871288</v>
          </cell>
          <cell r="X212">
            <v>126.37418419144308</v>
          </cell>
        </row>
        <row r="213">
          <cell r="S213" t="str">
            <v xml:space="preserve">Coliban </v>
          </cell>
          <cell r="T213">
            <v>102.41379310344827</v>
          </cell>
          <cell r="U213">
            <v>108.78378378378379</v>
          </cell>
          <cell r="V213">
            <v>360</v>
          </cell>
          <cell r="W213">
            <v>60.543478260869563</v>
          </cell>
          <cell r="X213">
            <v>124.93478260869566</v>
          </cell>
        </row>
        <row r="214">
          <cell r="S214" t="str">
            <v xml:space="preserve">Wannon </v>
          </cell>
          <cell r="T214">
            <v>198.52103994490358</v>
          </cell>
          <cell r="U214">
            <v>145.49271137026238</v>
          </cell>
          <cell r="V214">
            <v>115.77489177489177</v>
          </cell>
          <cell r="W214">
            <v>150.82222222222222</v>
          </cell>
          <cell r="X214">
            <v>122.34801762114537</v>
          </cell>
        </row>
        <row r="215">
          <cell r="S215" t="str">
            <v xml:space="preserve">Yarra Valley </v>
          </cell>
          <cell r="T215">
            <v>110.41483880785201</v>
          </cell>
          <cell r="U215">
            <v>151.64567940893031</v>
          </cell>
          <cell r="V215">
            <v>113.37455919395465</v>
          </cell>
          <cell r="W215">
            <v>111.62842910981917</v>
          </cell>
          <cell r="X215">
            <v>112.98605336105337</v>
          </cell>
        </row>
        <row r="216">
          <cell r="S216" t="str">
            <v xml:space="preserve">Goulburn Valley </v>
          </cell>
          <cell r="T216">
            <v>112.40359534719775</v>
          </cell>
          <cell r="U216">
            <v>93.747527084314655</v>
          </cell>
          <cell r="V216">
            <v>112.85332369942198</v>
          </cell>
          <cell r="W216">
            <v>112.66311061201573</v>
          </cell>
          <cell r="X216">
            <v>95.987914055505826</v>
          </cell>
        </row>
        <row r="217">
          <cell r="S217" t="str">
            <v xml:space="preserve">North East </v>
          </cell>
          <cell r="T217">
            <v>77.425651105651113</v>
          </cell>
          <cell r="U217">
            <v>87.534602076124571</v>
          </cell>
          <cell r="V217">
            <v>98.461293128443032</v>
          </cell>
          <cell r="W217">
            <v>103.09156193895871</v>
          </cell>
          <cell r="X217">
            <v>91.669774186865553</v>
          </cell>
        </row>
        <row r="218">
          <cell r="S218" t="str">
            <v xml:space="preserve">Lower Murray </v>
          </cell>
          <cell r="T218">
            <v>78.902004454342986</v>
          </cell>
          <cell r="U218">
            <v>80.459548706659334</v>
          </cell>
          <cell r="V218">
            <v>82.855546357615893</v>
          </cell>
          <cell r="W218">
            <v>64.316044595249636</v>
          </cell>
          <cell r="X218">
            <v>79.198226395409492</v>
          </cell>
        </row>
        <row r="232">
          <cell r="S232" t="str">
            <v xml:space="preserve">Coliban </v>
          </cell>
          <cell r="T232">
            <v>114.25456863578411</v>
          </cell>
          <cell r="U232">
            <v>118.42549019607843</v>
          </cell>
          <cell r="V232">
            <v>131.9634206019085</v>
          </cell>
          <cell r="W232">
            <v>102.45899435332079</v>
          </cell>
          <cell r="X232">
            <v>142.05244755244755</v>
          </cell>
        </row>
        <row r="233">
          <cell r="S233" t="str">
            <v xml:space="preserve">South Gippsland </v>
          </cell>
          <cell r="T233">
            <v>160.02937324602433</v>
          </cell>
          <cell r="U233">
            <v>95.592895476616405</v>
          </cell>
          <cell r="V233">
            <v>91.365206662553973</v>
          </cell>
          <cell r="W233">
            <v>96.285261489698897</v>
          </cell>
          <cell r="X233">
            <v>129.92006950477847</v>
          </cell>
        </row>
        <row r="234">
          <cell r="S234" t="str">
            <v xml:space="preserve">Central Highlands </v>
          </cell>
          <cell r="T234">
            <v>68.773638197713524</v>
          </cell>
          <cell r="U234">
            <v>109.24615732368898</v>
          </cell>
          <cell r="V234">
            <v>107.55281969817312</v>
          </cell>
          <cell r="W234">
            <v>137.69106263194934</v>
          </cell>
          <cell r="X234">
            <v>125.24116607773851</v>
          </cell>
        </row>
        <row r="235">
          <cell r="S235" t="str">
            <v>GWMWater</v>
          </cell>
          <cell r="T235">
            <v>84.649745091658531</v>
          </cell>
          <cell r="U235">
            <v>105.70724666533944</v>
          </cell>
          <cell r="V235">
            <v>112.33678756476684</v>
          </cell>
          <cell r="W235">
            <v>123.79100063938618</v>
          </cell>
          <cell r="X235">
            <v>115.49057168512421</v>
          </cell>
        </row>
        <row r="236">
          <cell r="S236" t="str">
            <v xml:space="preserve">City West </v>
          </cell>
          <cell r="T236">
            <v>112.05962847585197</v>
          </cell>
          <cell r="U236">
            <v>119.53529274732101</v>
          </cell>
          <cell r="V236">
            <v>175.43368886690845</v>
          </cell>
          <cell r="W236">
            <v>119.5613293123171</v>
          </cell>
          <cell r="X236">
            <v>112.71229503742947</v>
          </cell>
        </row>
        <row r="237">
          <cell r="S237" t="str">
            <v xml:space="preserve">Wannon </v>
          </cell>
          <cell r="T237">
            <v>91.206099706744865</v>
          </cell>
          <cell r="U237">
            <v>104.89647274393037</v>
          </cell>
          <cell r="V237">
            <v>93.540540540540547</v>
          </cell>
          <cell r="W237">
            <v>79.278276481149007</v>
          </cell>
          <cell r="X237">
            <v>106.21550000000001</v>
          </cell>
        </row>
        <row r="238">
          <cell r="S238" t="str">
            <v xml:space="preserve">Goulburn Valley </v>
          </cell>
          <cell r="T238">
            <v>112.94674295774648</v>
          </cell>
          <cell r="U238">
            <v>107.54189494038027</v>
          </cell>
          <cell r="V238">
            <v>98.157817109144545</v>
          </cell>
          <cell r="W238">
            <v>102.46099396344994</v>
          </cell>
          <cell r="X238">
            <v>98.601526364477337</v>
          </cell>
        </row>
        <row r="239">
          <cell r="S239" t="str">
            <v xml:space="preserve">North East </v>
          </cell>
          <cell r="T239">
            <v>104.65691929353902</v>
          </cell>
          <cell r="U239">
            <v>107.69694533762058</v>
          </cell>
          <cell r="V239">
            <v>156.07526192003422</v>
          </cell>
          <cell r="W239">
            <v>111.38380382092957</v>
          </cell>
          <cell r="X239">
            <v>97.508092485549128</v>
          </cell>
        </row>
        <row r="240">
          <cell r="S240" t="str">
            <v xml:space="preserve">Yarra Valley </v>
          </cell>
          <cell r="T240">
            <v>103.21583505429352</v>
          </cell>
          <cell r="U240">
            <v>122.49733890831482</v>
          </cell>
          <cell r="V240">
            <v>118.15114397446847</v>
          </cell>
          <cell r="W240">
            <v>102.87174273000103</v>
          </cell>
          <cell r="X240">
            <v>94.999274829161394</v>
          </cell>
        </row>
        <row r="241">
          <cell r="S241" t="str">
            <v xml:space="preserve">Barwon </v>
          </cell>
          <cell r="T241">
            <v>88.29868806521462</v>
          </cell>
          <cell r="U241">
            <v>99.548957364128952</v>
          </cell>
          <cell r="V241">
            <v>101.10649491125423</v>
          </cell>
          <cell r="W241">
            <v>89.370206750309237</v>
          </cell>
          <cell r="X241">
            <v>94.37028647470548</v>
          </cell>
        </row>
        <row r="242">
          <cell r="S242" t="str">
            <v xml:space="preserve">Gippsland </v>
          </cell>
          <cell r="T242">
            <v>88.893371428571427</v>
          </cell>
          <cell r="U242">
            <v>76.234510941207489</v>
          </cell>
          <cell r="V242">
            <v>87.374797585750031</v>
          </cell>
          <cell r="W242">
            <v>85.156207054512137</v>
          </cell>
          <cell r="X242">
            <v>93.370497427101199</v>
          </cell>
        </row>
        <row r="243">
          <cell r="S243" t="str">
            <v xml:space="preserve">Westernport </v>
          </cell>
          <cell r="T243">
            <v>103.3732115325316</v>
          </cell>
          <cell r="U243">
            <v>80.191023366876976</v>
          </cell>
          <cell r="V243">
            <v>109.25693962526026</v>
          </cell>
          <cell r="W243">
            <v>108.29000812347685</v>
          </cell>
          <cell r="X243">
            <v>85.933575535807634</v>
          </cell>
        </row>
        <row r="244">
          <cell r="S244" t="str">
            <v xml:space="preserve">South East </v>
          </cell>
          <cell r="T244">
            <v>89.340474406991262</v>
          </cell>
          <cell r="U244">
            <v>81.268846747094145</v>
          </cell>
          <cell r="V244">
            <v>83.12229760535682</v>
          </cell>
          <cell r="W244">
            <v>87.417090748273054</v>
          </cell>
          <cell r="X244">
            <v>83.915543257745824</v>
          </cell>
        </row>
        <row r="245">
          <cell r="S245" t="str">
            <v xml:space="preserve">East Gippsland </v>
          </cell>
          <cell r="T245">
            <v>63.932607215793055</v>
          </cell>
          <cell r="U245">
            <v>71.47711598746082</v>
          </cell>
          <cell r="V245">
            <v>91.991019884541373</v>
          </cell>
          <cell r="W245">
            <v>75.726588235294116</v>
          </cell>
          <cell r="X245">
            <v>79.472222222222229</v>
          </cell>
        </row>
        <row r="246">
          <cell r="S246" t="str">
            <v xml:space="preserve">Western </v>
          </cell>
          <cell r="T246">
            <v>95.26804745626383</v>
          </cell>
          <cell r="U246">
            <v>92.791147994467494</v>
          </cell>
          <cell r="V246">
            <v>214.82092122255705</v>
          </cell>
          <cell r="W246">
            <v>90.038002171552662</v>
          </cell>
          <cell r="X246">
            <v>72.028406751749685</v>
          </cell>
        </row>
        <row r="247">
          <cell r="S247" t="str">
            <v xml:space="preserve">Lower Murray </v>
          </cell>
          <cell r="T247">
            <v>56.741671372106154</v>
          </cell>
          <cell r="U247">
            <v>54.130511463844798</v>
          </cell>
          <cell r="V247">
            <v>57.17735444056882</v>
          </cell>
          <cell r="W247">
            <v>59.332812500000003</v>
          </cell>
          <cell r="X247">
            <v>62.038254046101031</v>
          </cell>
        </row>
        <row r="289">
          <cell r="S289" t="str">
            <v>GWMWater</v>
          </cell>
          <cell r="T289">
            <v>48.800890443631744</v>
          </cell>
          <cell r="U289">
            <v>54.20535855502483</v>
          </cell>
          <cell r="V289">
            <v>129.33727307110439</v>
          </cell>
          <cell r="W289">
            <v>72.805662037327963</v>
          </cell>
          <cell r="X289">
            <v>91.747738441794212</v>
          </cell>
        </row>
        <row r="290">
          <cell r="S290" t="str">
            <v xml:space="preserve">Barwon </v>
          </cell>
          <cell r="T290">
            <v>43.815159161752604</v>
          </cell>
          <cell r="U290">
            <v>36.453981693061593</v>
          </cell>
          <cell r="V290">
            <v>29.829197619695847</v>
          </cell>
          <cell r="W290">
            <v>37.633917107818021</v>
          </cell>
          <cell r="X290">
            <v>34.372447927270883</v>
          </cell>
        </row>
        <row r="291">
          <cell r="S291" t="str">
            <v xml:space="preserve">South Gippsland </v>
          </cell>
          <cell r="T291">
            <v>62.0046850333554</v>
          </cell>
          <cell r="U291">
            <v>49.23677442130213</v>
          </cell>
          <cell r="V291">
            <v>33.112829209896248</v>
          </cell>
          <cell r="W291">
            <v>30.663901433339877</v>
          </cell>
          <cell r="X291">
            <v>33.180311231393773</v>
          </cell>
        </row>
        <row r="292">
          <cell r="S292" t="str">
            <v xml:space="preserve">City West </v>
          </cell>
          <cell r="T292">
            <v>20.07508229846653</v>
          </cell>
          <cell r="U292">
            <v>20.806382547474215</v>
          </cell>
          <cell r="V292">
            <v>30.608007178179413</v>
          </cell>
          <cell r="W292">
            <v>27.061868666184509</v>
          </cell>
          <cell r="X292">
            <v>32.851473979023808</v>
          </cell>
        </row>
        <row r="293">
          <cell r="S293" t="str">
            <v xml:space="preserve">Yarra Valley </v>
          </cell>
          <cell r="T293">
            <v>27.360155865572594</v>
          </cell>
          <cell r="U293">
            <v>28.784710833974707</v>
          </cell>
          <cell r="V293">
            <v>33.715657633890643</v>
          </cell>
          <cell r="W293">
            <v>34.312208744218516</v>
          </cell>
          <cell r="X293">
            <v>31.364436666853265</v>
          </cell>
        </row>
        <row r="294">
          <cell r="S294" t="str">
            <v xml:space="preserve">Westernport </v>
          </cell>
          <cell r="T294">
            <v>91.656530854766146</v>
          </cell>
          <cell r="U294">
            <v>87.017450538442233</v>
          </cell>
          <cell r="V294">
            <v>131.22916666666669</v>
          </cell>
          <cell r="W294">
            <v>83.663748563131463</v>
          </cell>
          <cell r="X294">
            <v>30.518523129572809</v>
          </cell>
        </row>
        <row r="295">
          <cell r="S295" t="str">
            <v xml:space="preserve">Gippsland </v>
          </cell>
          <cell r="T295">
            <v>44.347922305127327</v>
          </cell>
          <cell r="U295">
            <v>21.416546444869716</v>
          </cell>
          <cell r="V295">
            <v>19.780681091141744</v>
          </cell>
          <cell r="W295">
            <v>20.215552817103227</v>
          </cell>
          <cell r="X295">
            <v>27.375976645135815</v>
          </cell>
        </row>
        <row r="296">
          <cell r="S296" t="str">
            <v xml:space="preserve">South East </v>
          </cell>
          <cell r="T296">
            <v>23.726752988019705</v>
          </cell>
          <cell r="U296">
            <v>21.464961092330416</v>
          </cell>
          <cell r="V296">
            <v>22.581155792420329</v>
          </cell>
          <cell r="W296">
            <v>26.284501702208608</v>
          </cell>
          <cell r="X296">
            <v>25.830123467580439</v>
          </cell>
        </row>
        <row r="297">
          <cell r="S297" t="str">
            <v xml:space="preserve">North East </v>
          </cell>
          <cell r="T297">
            <v>12.739577309931995</v>
          </cell>
          <cell r="U297">
            <v>7.4459415846377279</v>
          </cell>
          <cell r="V297">
            <v>21.274978616752531</v>
          </cell>
          <cell r="W297">
            <v>14.388284338669902</v>
          </cell>
          <cell r="X297">
            <v>15.019702251410742</v>
          </cell>
        </row>
        <row r="298">
          <cell r="S298" t="str">
            <v xml:space="preserve">Coliban </v>
          </cell>
          <cell r="T298">
            <v>7.5380562142074679</v>
          </cell>
          <cell r="U298">
            <v>11.601887256240781</v>
          </cell>
          <cell r="V298">
            <v>14.568841605652414</v>
          </cell>
          <cell r="W298">
            <v>10.24010473430979</v>
          </cell>
          <cell r="X298">
            <v>13.886987107403435</v>
          </cell>
        </row>
        <row r="299">
          <cell r="S299" t="str">
            <v xml:space="preserve">Central Highlands </v>
          </cell>
          <cell r="T299">
            <v>9.3767373700749328</v>
          </cell>
          <cell r="U299">
            <v>11.311987108710571</v>
          </cell>
          <cell r="V299">
            <v>8.6749791211850358</v>
          </cell>
          <cell r="W299">
            <v>15.100510314094731</v>
          </cell>
          <cell r="X299">
            <v>13.453851999887409</v>
          </cell>
        </row>
        <row r="300">
          <cell r="S300" t="str">
            <v xml:space="preserve">East Gippsland </v>
          </cell>
          <cell r="T300">
            <v>20.328712005248196</v>
          </cell>
          <cell r="U300">
            <v>17.656648097767413</v>
          </cell>
          <cell r="V300">
            <v>12.113981244671782</v>
          </cell>
          <cell r="W300">
            <v>26.143265993265995</v>
          </cell>
          <cell r="X300">
            <v>12.795797413793103</v>
          </cell>
        </row>
        <row r="301">
          <cell r="S301" t="str">
            <v xml:space="preserve">Lower Murray </v>
          </cell>
          <cell r="T301">
            <v>11.478173759941715</v>
          </cell>
          <cell r="U301">
            <v>16.181145469859221</v>
          </cell>
          <cell r="V301">
            <v>12.375475370564455</v>
          </cell>
          <cell r="W301">
            <v>9.5657937661259229</v>
          </cell>
          <cell r="X301">
            <v>11.892332549941246</v>
          </cell>
        </row>
        <row r="302">
          <cell r="S302" t="str">
            <v xml:space="preserve">Western </v>
          </cell>
          <cell r="T302">
            <v>44.118473929921166</v>
          </cell>
          <cell r="U302">
            <v>47.767229628644571</v>
          </cell>
          <cell r="V302">
            <v>50.389047787383106</v>
          </cell>
          <cell r="W302">
            <v>17.946815222911312</v>
          </cell>
          <cell r="X302">
            <v>11.462715526745161</v>
          </cell>
        </row>
        <row r="303">
          <cell r="S303" t="str">
            <v xml:space="preserve">Goulburn Valley </v>
          </cell>
          <cell r="T303">
            <v>14.718131489113325</v>
          </cell>
          <cell r="U303">
            <v>15.137867775525894</v>
          </cell>
          <cell r="V303">
            <v>12.29734072883728</v>
          </cell>
          <cell r="W303">
            <v>10.461171911402044</v>
          </cell>
          <cell r="X303">
            <v>10.769760836316577</v>
          </cell>
        </row>
        <row r="304">
          <cell r="S304" t="str">
            <v xml:space="preserve">Wannon </v>
          </cell>
          <cell r="T304">
            <v>5.9532567457782193</v>
          </cell>
          <cell r="U304">
            <v>7.7425940752602074</v>
          </cell>
          <cell r="V304">
            <v>5.7827245943038861</v>
          </cell>
          <cell r="W304">
            <v>7.5678198281866731</v>
          </cell>
          <cell r="X304">
            <v>8.1126968731236424</v>
          </cell>
        </row>
        <row r="349">
          <cell r="S349" t="str">
            <v xml:space="preserve">Lower Murray </v>
          </cell>
        </row>
        <row r="350">
          <cell r="S350" t="str">
            <v xml:space="preserve">Westernport </v>
          </cell>
        </row>
        <row r="351">
          <cell r="S351" t="str">
            <v xml:space="preserve">Goulburn Valley </v>
          </cell>
        </row>
        <row r="352">
          <cell r="S352" t="str">
            <v xml:space="preserve">Western </v>
          </cell>
        </row>
        <row r="353">
          <cell r="S353" t="str">
            <v xml:space="preserve">Gippsland </v>
          </cell>
        </row>
        <row r="354">
          <cell r="S354" t="str">
            <v xml:space="preserve">North East </v>
          </cell>
        </row>
        <row r="355">
          <cell r="S355" t="str">
            <v xml:space="preserve">Yarra Valley </v>
          </cell>
        </row>
        <row r="356">
          <cell r="S356" t="str">
            <v xml:space="preserve">City West </v>
          </cell>
        </row>
        <row r="357">
          <cell r="S357" t="str">
            <v xml:space="preserve">Coliban </v>
          </cell>
        </row>
        <row r="358">
          <cell r="S358" t="str">
            <v xml:space="preserve">South East </v>
          </cell>
        </row>
        <row r="359">
          <cell r="S359" t="str">
            <v xml:space="preserve">Wannon </v>
          </cell>
        </row>
        <row r="360">
          <cell r="S360" t="str">
            <v xml:space="preserve">East Gippsland </v>
          </cell>
        </row>
        <row r="361">
          <cell r="S361" t="str">
            <v xml:space="preserve">Barwon </v>
          </cell>
        </row>
        <row r="362">
          <cell r="S362" t="str">
            <v xml:space="preserve">South Gippsland </v>
          </cell>
        </row>
        <row r="363">
          <cell r="S363" t="str">
            <v>GWMWater</v>
          </cell>
        </row>
        <row r="364">
          <cell r="S364" t="str">
            <v xml:space="preserve">Central Highlands </v>
          </cell>
        </row>
        <row r="377">
          <cell r="S377" t="str">
            <v>GWMWater</v>
          </cell>
        </row>
        <row r="378">
          <cell r="S378" t="str">
            <v xml:space="preserve">Yarra Valley </v>
          </cell>
        </row>
        <row r="379">
          <cell r="S379" t="str">
            <v xml:space="preserve">Barwon </v>
          </cell>
        </row>
        <row r="380">
          <cell r="S380" t="str">
            <v xml:space="preserve">City West </v>
          </cell>
        </row>
        <row r="381">
          <cell r="S381" t="str">
            <v xml:space="preserve">South Gippsland </v>
          </cell>
        </row>
        <row r="382">
          <cell r="S382" t="str">
            <v xml:space="preserve">Coliban </v>
          </cell>
        </row>
        <row r="383">
          <cell r="S383" t="str">
            <v xml:space="preserve">Central Highlands </v>
          </cell>
        </row>
        <row r="384">
          <cell r="S384" t="str">
            <v xml:space="preserve">South East </v>
          </cell>
        </row>
        <row r="385">
          <cell r="S385" t="str">
            <v xml:space="preserve">Western </v>
          </cell>
        </row>
        <row r="386">
          <cell r="S386" t="str">
            <v xml:space="preserve">Lower Murray </v>
          </cell>
        </row>
        <row r="387">
          <cell r="S387" t="str">
            <v xml:space="preserve">Wannon </v>
          </cell>
        </row>
        <row r="388">
          <cell r="S388" t="str">
            <v xml:space="preserve">Goulburn Valley </v>
          </cell>
        </row>
        <row r="389">
          <cell r="S389" t="str">
            <v xml:space="preserve">North East </v>
          </cell>
        </row>
        <row r="390">
          <cell r="S390" t="str">
            <v xml:space="preserve">Gippsland </v>
          </cell>
        </row>
        <row r="391">
          <cell r="S391" t="str">
            <v xml:space="preserve">East Gippsland </v>
          </cell>
        </row>
        <row r="392">
          <cell r="S392" t="str">
            <v xml:space="preserve">Westernport </v>
          </cell>
        </row>
        <row r="435">
          <cell r="S435" t="str">
            <v xml:space="preserve">Coliban </v>
          </cell>
        </row>
        <row r="436">
          <cell r="S436" t="str">
            <v xml:space="preserve">Barwon </v>
          </cell>
        </row>
        <row r="437">
          <cell r="S437" t="str">
            <v xml:space="preserve">Yarra Valley </v>
          </cell>
        </row>
        <row r="438">
          <cell r="S438" t="str">
            <v>GWMWater</v>
          </cell>
        </row>
        <row r="439">
          <cell r="S439" t="str">
            <v xml:space="preserve">Wannon </v>
          </cell>
        </row>
        <row r="440">
          <cell r="S440" t="str">
            <v xml:space="preserve">South East </v>
          </cell>
        </row>
        <row r="441">
          <cell r="S441" t="str">
            <v xml:space="preserve">East Gippsland </v>
          </cell>
        </row>
        <row r="442">
          <cell r="S442" t="str">
            <v xml:space="preserve">North East </v>
          </cell>
        </row>
        <row r="443">
          <cell r="S443" t="str">
            <v xml:space="preserve">Western </v>
          </cell>
        </row>
        <row r="444">
          <cell r="S444" t="str">
            <v xml:space="preserve">South Gippsland </v>
          </cell>
        </row>
        <row r="445">
          <cell r="S445" t="str">
            <v xml:space="preserve">Central Highlands </v>
          </cell>
        </row>
        <row r="446">
          <cell r="S446" t="str">
            <v xml:space="preserve">City West </v>
          </cell>
        </row>
        <row r="447">
          <cell r="S447" t="str">
            <v xml:space="preserve">Gippsland </v>
          </cell>
        </row>
        <row r="448">
          <cell r="S448" t="str">
            <v xml:space="preserve">Lower Murray </v>
          </cell>
        </row>
        <row r="449">
          <cell r="S449" t="str">
            <v xml:space="preserve">Westernport </v>
          </cell>
        </row>
        <row r="450">
          <cell r="S450" t="str">
            <v xml:space="preserve">Goulburn Valley </v>
          </cell>
        </row>
        <row r="464">
          <cell r="S464" t="str">
            <v xml:space="preserve">City West </v>
          </cell>
        </row>
        <row r="465">
          <cell r="S465" t="str">
            <v xml:space="preserve">Barwon </v>
          </cell>
        </row>
        <row r="466">
          <cell r="S466" t="str">
            <v xml:space="preserve">Coliban </v>
          </cell>
        </row>
        <row r="467">
          <cell r="S467" t="str">
            <v xml:space="preserve">Gippsland </v>
          </cell>
        </row>
        <row r="468">
          <cell r="S468" t="str">
            <v xml:space="preserve">Goulburn Valley </v>
          </cell>
        </row>
        <row r="469">
          <cell r="S469" t="str">
            <v xml:space="preserve">Lower Murray </v>
          </cell>
        </row>
        <row r="470">
          <cell r="S470" t="str">
            <v xml:space="preserve">South Gippsland </v>
          </cell>
        </row>
        <row r="471">
          <cell r="S471" t="str">
            <v xml:space="preserve">Westernport </v>
          </cell>
        </row>
        <row r="472">
          <cell r="S472" t="str">
            <v xml:space="preserve">South East </v>
          </cell>
        </row>
        <row r="473">
          <cell r="S473" t="str">
            <v>GWMWater</v>
          </cell>
        </row>
        <row r="474">
          <cell r="S474" t="str">
            <v xml:space="preserve">East Gippsland </v>
          </cell>
        </row>
        <row r="475">
          <cell r="S475" t="str">
            <v xml:space="preserve">Western </v>
          </cell>
        </row>
        <row r="476">
          <cell r="S476" t="str">
            <v xml:space="preserve">Yarra Valley </v>
          </cell>
        </row>
        <row r="477">
          <cell r="S477" t="str">
            <v xml:space="preserve">Wannon </v>
          </cell>
        </row>
        <row r="478">
          <cell r="S478" t="str">
            <v xml:space="preserve">North East </v>
          </cell>
        </row>
        <row r="479">
          <cell r="S479" t="str">
            <v xml:space="preserve">Central Highlands </v>
          </cell>
        </row>
        <row r="493">
          <cell r="S493" t="str">
            <v xml:space="preserve">Coliban </v>
          </cell>
        </row>
        <row r="494">
          <cell r="S494" t="str">
            <v xml:space="preserve">Barwon </v>
          </cell>
        </row>
        <row r="495">
          <cell r="S495" t="str">
            <v xml:space="preserve">Wannon </v>
          </cell>
        </row>
        <row r="496">
          <cell r="S496" t="str">
            <v xml:space="preserve">East Gippsland </v>
          </cell>
        </row>
        <row r="497">
          <cell r="S497" t="str">
            <v>GWMWater</v>
          </cell>
        </row>
        <row r="498">
          <cell r="S498" t="str">
            <v xml:space="preserve">Yarra Valley </v>
          </cell>
        </row>
        <row r="499">
          <cell r="S499" t="str">
            <v xml:space="preserve">North East </v>
          </cell>
        </row>
        <row r="500">
          <cell r="S500" t="str">
            <v xml:space="preserve">South Gippsland </v>
          </cell>
        </row>
        <row r="501">
          <cell r="S501" t="str">
            <v xml:space="preserve">South East </v>
          </cell>
        </row>
        <row r="502">
          <cell r="S502" t="str">
            <v xml:space="preserve">Westernport </v>
          </cell>
        </row>
        <row r="503">
          <cell r="S503" t="str">
            <v xml:space="preserve">Western </v>
          </cell>
        </row>
        <row r="504">
          <cell r="S504" t="str">
            <v xml:space="preserve">Gippsland </v>
          </cell>
        </row>
        <row r="505">
          <cell r="S505" t="str">
            <v xml:space="preserve">Central Highlands </v>
          </cell>
        </row>
        <row r="506">
          <cell r="S506" t="str">
            <v xml:space="preserve">Lower Murray </v>
          </cell>
        </row>
        <row r="507">
          <cell r="S507" t="str">
            <v xml:space="preserve">Goulburn Valley </v>
          </cell>
        </row>
        <row r="508">
          <cell r="S508" t="str">
            <v xml:space="preserve">City West </v>
          </cell>
        </row>
        <row r="551">
          <cell r="S551" t="str">
            <v>GWMWater</v>
          </cell>
          <cell r="T551">
            <v>55.396277758880409</v>
          </cell>
          <cell r="U551">
            <v>55.537617048756857</v>
          </cell>
          <cell r="V551">
            <v>55.407523510971792</v>
          </cell>
          <cell r="W551">
            <v>58.486055776892428</v>
          </cell>
          <cell r="X551">
            <v>57.38060781476122</v>
          </cell>
        </row>
        <row r="552">
          <cell r="S552" t="str">
            <v xml:space="preserve">City West </v>
          </cell>
          <cell r="T552">
            <v>37.070805445616358</v>
          </cell>
          <cell r="U552">
            <v>40.147958284995838</v>
          </cell>
          <cell r="V552">
            <v>42.146803472770323</v>
          </cell>
          <cell r="W552">
            <v>42.817499058322511</v>
          </cell>
          <cell r="X552">
            <v>51.796794886189268</v>
          </cell>
        </row>
        <row r="553">
          <cell r="S553" t="str">
            <v xml:space="preserve">Yarra Valley </v>
          </cell>
          <cell r="T553">
            <v>46.246306405569186</v>
          </cell>
          <cell r="U553">
            <v>48.454095416228704</v>
          </cell>
          <cell r="V553">
            <v>47.371817435175409</v>
          </cell>
          <cell r="W553">
            <v>46.279150526039352</v>
          </cell>
          <cell r="X553">
            <v>43.885163849277554</v>
          </cell>
        </row>
        <row r="554">
          <cell r="S554" t="str">
            <v xml:space="preserve">South East </v>
          </cell>
          <cell r="T554">
            <v>32.240266500104106</v>
          </cell>
          <cell r="U554">
            <v>33.469558152717774</v>
          </cell>
          <cell r="V554">
            <v>32.666123904394865</v>
          </cell>
          <cell r="W554">
            <v>34.662727720334814</v>
          </cell>
          <cell r="X554">
            <v>34.280725579590651</v>
          </cell>
        </row>
        <row r="555">
          <cell r="S555" t="str">
            <v xml:space="preserve">Lower Murray </v>
          </cell>
          <cell r="T555">
            <v>35.413706416001752</v>
          </cell>
          <cell r="U555">
            <v>32.047800108636608</v>
          </cell>
          <cell r="V555">
            <v>28.589250441833869</v>
          </cell>
          <cell r="W555">
            <v>26.187494177681632</v>
          </cell>
          <cell r="X555">
            <v>33.364707142312831</v>
          </cell>
        </row>
        <row r="556">
          <cell r="S556" t="str">
            <v xml:space="preserve">South Gippsland </v>
          </cell>
          <cell r="T556">
            <v>39.914772727272727</v>
          </cell>
          <cell r="U556">
            <v>40.851063829787229</v>
          </cell>
          <cell r="V556">
            <v>29.603399433427764</v>
          </cell>
          <cell r="W556">
            <v>34.269662921348313</v>
          </cell>
          <cell r="X556">
            <v>32.705248990578731</v>
          </cell>
        </row>
        <row r="557">
          <cell r="S557" t="str">
            <v xml:space="preserve">Barwon </v>
          </cell>
          <cell r="T557">
            <v>29.050368029214102</v>
          </cell>
          <cell r="U557">
            <v>33.47200656256409</v>
          </cell>
          <cell r="V557">
            <v>30.980486629727778</v>
          </cell>
          <cell r="W557">
            <v>29.332704550813489</v>
          </cell>
          <cell r="X557">
            <v>32.33256351039261</v>
          </cell>
        </row>
        <row r="558">
          <cell r="S558" t="str">
            <v xml:space="preserve">Gippsland </v>
          </cell>
          <cell r="T558">
            <v>25.083361797564919</v>
          </cell>
          <cell r="U558">
            <v>24.515801163206532</v>
          </cell>
          <cell r="V558">
            <v>22.942451511199106</v>
          </cell>
          <cell r="W558">
            <v>25.057019885101667</v>
          </cell>
          <cell r="X558">
            <v>26.865533373477234</v>
          </cell>
        </row>
        <row r="559">
          <cell r="S559" t="str">
            <v xml:space="preserve">Coliban </v>
          </cell>
          <cell r="T559">
            <v>26.126126126126124</v>
          </cell>
          <cell r="U559">
            <v>29.05209711445632</v>
          </cell>
          <cell r="V559">
            <v>28.745064986913892</v>
          </cell>
          <cell r="W559">
            <v>28.513507558062663</v>
          </cell>
          <cell r="X559">
            <v>25.813496396593145</v>
          </cell>
        </row>
        <row r="560">
          <cell r="S560" t="str">
            <v xml:space="preserve">Westernport </v>
          </cell>
          <cell r="T560">
            <v>13.628239499553175</v>
          </cell>
          <cell r="U560">
            <v>21.974607120660568</v>
          </cell>
          <cell r="V560">
            <v>16.470846601515319</v>
          </cell>
          <cell r="W560">
            <v>18.522150312697477</v>
          </cell>
          <cell r="X560">
            <v>21.153846153846153</v>
          </cell>
        </row>
        <row r="561">
          <cell r="S561" t="str">
            <v xml:space="preserve">Central Highlands </v>
          </cell>
          <cell r="T561">
            <v>20.671525869279485</v>
          </cell>
          <cell r="U561">
            <v>18.787158145065401</v>
          </cell>
          <cell r="V561">
            <v>18.575364029909487</v>
          </cell>
          <cell r="W561">
            <v>25.443868282182674</v>
          </cell>
          <cell r="X561">
            <v>20.917573872472783</v>
          </cell>
        </row>
        <row r="562">
          <cell r="S562" t="str">
            <v xml:space="preserve">Goulburn Valley </v>
          </cell>
          <cell r="T562">
            <v>22.649807586586039</v>
          </cell>
          <cell r="U562">
            <v>19.937558196855999</v>
          </cell>
          <cell r="V562">
            <v>12.92257360959651</v>
          </cell>
          <cell r="W562">
            <v>16.378378378378379</v>
          </cell>
          <cell r="X562">
            <v>17.094017094017094</v>
          </cell>
        </row>
        <row r="563">
          <cell r="S563" t="str">
            <v xml:space="preserve">East Gippsland </v>
          </cell>
          <cell r="T563">
            <v>17.24858315209822</v>
          </cell>
          <cell r="U563">
            <v>12.899786780383796</v>
          </cell>
          <cell r="V563">
            <v>12.75645795684065</v>
          </cell>
          <cell r="W563">
            <v>17.103882476390346</v>
          </cell>
          <cell r="X563">
            <v>15.871369294605808</v>
          </cell>
        </row>
        <row r="564">
          <cell r="S564" t="str">
            <v xml:space="preserve">Western </v>
          </cell>
          <cell r="T564">
            <v>12.214137214137216</v>
          </cell>
          <cell r="U564">
            <v>13.258541560428352</v>
          </cell>
          <cell r="V564">
            <v>12.28026739291904</v>
          </cell>
          <cell r="W564">
            <v>12.152614225153085</v>
          </cell>
          <cell r="X564">
            <v>12.123855211513302</v>
          </cell>
        </row>
        <row r="565">
          <cell r="S565" t="str">
            <v xml:space="preserve">North East </v>
          </cell>
          <cell r="T565">
            <v>12.492803684513529</v>
          </cell>
          <cell r="U565">
            <v>8.7127069502955727</v>
          </cell>
          <cell r="V565">
            <v>13.067828251400124</v>
          </cell>
          <cell r="W565">
            <v>10.320678215997052</v>
          </cell>
          <cell r="X565">
            <v>11.897571065107169</v>
          </cell>
        </row>
        <row r="566">
          <cell r="S566" t="str">
            <v xml:space="preserve">Wannon </v>
          </cell>
          <cell r="T566">
            <v>9.725455183189311</v>
          </cell>
          <cell r="U566">
            <v>11.122448979591837</v>
          </cell>
          <cell r="V566">
            <v>9.2893401015228427</v>
          </cell>
          <cell r="W566">
            <v>8.2615306639635069</v>
          </cell>
          <cell r="X566">
            <v>5.2114956486541182</v>
          </cell>
        </row>
        <row r="580">
          <cell r="S580" t="str">
            <v xml:space="preserve">South East </v>
          </cell>
        </row>
        <row r="581">
          <cell r="S581" t="str">
            <v xml:space="preserve">Central Highlands </v>
          </cell>
        </row>
        <row r="582">
          <cell r="S582" t="str">
            <v xml:space="preserve">Barwon </v>
          </cell>
        </row>
        <row r="583">
          <cell r="S583" t="str">
            <v xml:space="preserve">Gippsland </v>
          </cell>
        </row>
        <row r="584">
          <cell r="S584" t="str">
            <v xml:space="preserve">Coliban </v>
          </cell>
        </row>
        <row r="585">
          <cell r="S585" t="str">
            <v xml:space="preserve">City West </v>
          </cell>
        </row>
        <row r="586">
          <cell r="S586" t="str">
            <v>GWMWater</v>
          </cell>
        </row>
        <row r="587">
          <cell r="S587" t="str">
            <v xml:space="preserve">Western </v>
          </cell>
        </row>
        <row r="588">
          <cell r="S588" t="str">
            <v xml:space="preserve">Yarra Valley </v>
          </cell>
        </row>
        <row r="589">
          <cell r="S589" t="str">
            <v xml:space="preserve">South Gippsland </v>
          </cell>
        </row>
        <row r="590">
          <cell r="S590" t="str">
            <v xml:space="preserve">Lower Murray </v>
          </cell>
        </row>
        <row r="591">
          <cell r="S591" t="str">
            <v xml:space="preserve">North East </v>
          </cell>
        </row>
        <row r="592">
          <cell r="S592" t="str">
            <v xml:space="preserve">Westernport </v>
          </cell>
        </row>
        <row r="593">
          <cell r="S593" t="str">
            <v xml:space="preserve">East Gippsland </v>
          </cell>
        </row>
        <row r="594">
          <cell r="S594" t="str">
            <v xml:space="preserve">Goulburn Valley </v>
          </cell>
        </row>
        <row r="595">
          <cell r="S595" t="str">
            <v xml:space="preserve">Wannon </v>
          </cell>
        </row>
        <row r="609">
          <cell r="S609" t="str">
            <v xml:space="preserve">Western </v>
          </cell>
        </row>
        <row r="610">
          <cell r="S610" t="str">
            <v xml:space="preserve">Gippsland </v>
          </cell>
        </row>
        <row r="611">
          <cell r="S611" t="str">
            <v xml:space="preserve">South East </v>
          </cell>
        </row>
        <row r="612">
          <cell r="S612" t="str">
            <v xml:space="preserve">Coliban </v>
          </cell>
        </row>
        <row r="613">
          <cell r="S613" t="str">
            <v xml:space="preserve">Barwon </v>
          </cell>
        </row>
        <row r="614">
          <cell r="S614" t="str">
            <v xml:space="preserve">Central Highlands </v>
          </cell>
        </row>
        <row r="615">
          <cell r="S615" t="str">
            <v xml:space="preserve">Westernport </v>
          </cell>
        </row>
        <row r="616">
          <cell r="S616" t="str">
            <v xml:space="preserve">Yarra Valley </v>
          </cell>
        </row>
        <row r="617">
          <cell r="S617" t="str">
            <v xml:space="preserve">City West </v>
          </cell>
        </row>
        <row r="618">
          <cell r="S618" t="str">
            <v>GWMWater</v>
          </cell>
        </row>
        <row r="619">
          <cell r="S619" t="str">
            <v xml:space="preserve">Goulburn Valley </v>
          </cell>
        </row>
        <row r="620">
          <cell r="S620" t="str">
            <v xml:space="preserve">North East </v>
          </cell>
        </row>
        <row r="621">
          <cell r="S621" t="str">
            <v xml:space="preserve">Wannon </v>
          </cell>
        </row>
        <row r="622">
          <cell r="S622" t="str">
            <v xml:space="preserve">South Gippsland </v>
          </cell>
        </row>
        <row r="623">
          <cell r="S623" t="str">
            <v xml:space="preserve">East Gippsland </v>
          </cell>
        </row>
        <row r="624">
          <cell r="S624" t="str">
            <v xml:space="preserve">Lower Murray </v>
          </cell>
        </row>
        <row r="638">
          <cell r="S638" t="str">
            <v xml:space="preserve">Western </v>
          </cell>
        </row>
        <row r="639">
          <cell r="S639" t="str">
            <v xml:space="preserve">Barwon </v>
          </cell>
        </row>
        <row r="640">
          <cell r="S640" t="str">
            <v xml:space="preserve">Gippsland </v>
          </cell>
        </row>
        <row r="641">
          <cell r="S641" t="str">
            <v xml:space="preserve">North East </v>
          </cell>
        </row>
        <row r="642">
          <cell r="S642" t="str">
            <v xml:space="preserve">Westernport </v>
          </cell>
        </row>
        <row r="643">
          <cell r="S643" t="str">
            <v xml:space="preserve">City West </v>
          </cell>
        </row>
        <row r="644">
          <cell r="S644" t="str">
            <v xml:space="preserve">Central Highlands </v>
          </cell>
        </row>
        <row r="645">
          <cell r="S645" t="str">
            <v>GWMWater</v>
          </cell>
        </row>
        <row r="646">
          <cell r="S646" t="str">
            <v xml:space="preserve">Coliban </v>
          </cell>
        </row>
        <row r="647">
          <cell r="S647" t="str">
            <v xml:space="preserve">South Gippsland </v>
          </cell>
        </row>
        <row r="648">
          <cell r="S648" t="str">
            <v xml:space="preserve">South East </v>
          </cell>
        </row>
        <row r="649">
          <cell r="S649" t="str">
            <v xml:space="preserve">Yarra Valley </v>
          </cell>
        </row>
        <row r="650">
          <cell r="S650" t="str">
            <v xml:space="preserve">Lower Murray </v>
          </cell>
        </row>
        <row r="651">
          <cell r="S651" t="str">
            <v xml:space="preserve">East Gippsland </v>
          </cell>
        </row>
        <row r="652">
          <cell r="S652" t="str">
            <v xml:space="preserve">Goulburn Valley </v>
          </cell>
        </row>
        <row r="653">
          <cell r="S653" t="str">
            <v xml:space="preserve">Wannon </v>
          </cell>
        </row>
        <row r="667">
          <cell r="S667" t="str">
            <v xml:space="preserve">Coliban </v>
          </cell>
        </row>
        <row r="668">
          <cell r="S668" t="str">
            <v xml:space="preserve">Westernport </v>
          </cell>
        </row>
        <row r="669">
          <cell r="S669" t="str">
            <v xml:space="preserve">Barwon </v>
          </cell>
        </row>
        <row r="670">
          <cell r="S670" t="str">
            <v xml:space="preserve">Western </v>
          </cell>
        </row>
        <row r="671">
          <cell r="S671" t="str">
            <v xml:space="preserve">City West </v>
          </cell>
        </row>
        <row r="672">
          <cell r="S672" t="str">
            <v xml:space="preserve">Goulburn Valley </v>
          </cell>
        </row>
        <row r="673">
          <cell r="S673" t="str">
            <v xml:space="preserve">Central Highlands </v>
          </cell>
        </row>
        <row r="674">
          <cell r="S674" t="str">
            <v xml:space="preserve">Gippsland </v>
          </cell>
        </row>
        <row r="675">
          <cell r="S675" t="str">
            <v xml:space="preserve">East Gippsland </v>
          </cell>
        </row>
        <row r="676">
          <cell r="S676" t="str">
            <v xml:space="preserve">Yarra Valley </v>
          </cell>
        </row>
        <row r="677">
          <cell r="S677" t="str">
            <v>GWMWater</v>
          </cell>
        </row>
        <row r="678">
          <cell r="S678" t="str">
            <v xml:space="preserve">Wannon </v>
          </cell>
        </row>
        <row r="679">
          <cell r="S679" t="str">
            <v xml:space="preserve">Lower Murray </v>
          </cell>
        </row>
        <row r="680">
          <cell r="S680" t="str">
            <v xml:space="preserve">South East </v>
          </cell>
        </row>
        <row r="681">
          <cell r="S681" t="str">
            <v xml:space="preserve">South Gippsland </v>
          </cell>
        </row>
        <row r="682">
          <cell r="S682" t="str">
            <v xml:space="preserve">North East </v>
          </cell>
        </row>
      </sheetData>
      <sheetData sheetId="42"/>
      <sheetData sheetId="43">
        <row r="36">
          <cell r="S36" t="str">
            <v xml:space="preserve">East Gippsland </v>
          </cell>
        </row>
        <row r="37">
          <cell r="S37" t="str">
            <v xml:space="preserve">Goulburn Valley </v>
          </cell>
        </row>
        <row r="38">
          <cell r="S38" t="str">
            <v>GWMWater</v>
          </cell>
        </row>
        <row r="39">
          <cell r="S39" t="str">
            <v xml:space="preserve">Western </v>
          </cell>
        </row>
        <row r="40">
          <cell r="S40" t="str">
            <v xml:space="preserve">Lower Murray </v>
          </cell>
        </row>
        <row r="41">
          <cell r="S41" t="str">
            <v xml:space="preserve">City West </v>
          </cell>
        </row>
        <row r="42">
          <cell r="S42" t="str">
            <v xml:space="preserve">Coliban </v>
          </cell>
        </row>
        <row r="43">
          <cell r="S43" t="str">
            <v xml:space="preserve">North East </v>
          </cell>
        </row>
        <row r="44">
          <cell r="S44" t="str">
            <v xml:space="preserve">South East </v>
          </cell>
        </row>
        <row r="45">
          <cell r="S45" t="str">
            <v xml:space="preserve">Yarra Valley </v>
          </cell>
        </row>
        <row r="46">
          <cell r="S46" t="str">
            <v xml:space="preserve">Westernport </v>
          </cell>
        </row>
        <row r="47">
          <cell r="S47" t="str">
            <v xml:space="preserve">Barwon </v>
          </cell>
        </row>
        <row r="48">
          <cell r="S48" t="str">
            <v xml:space="preserve">Wannon </v>
          </cell>
        </row>
        <row r="49">
          <cell r="S49" t="str">
            <v>Melbourne Water</v>
          </cell>
        </row>
        <row r="50">
          <cell r="S50" t="str">
            <v xml:space="preserve">Central Highlands </v>
          </cell>
        </row>
        <row r="51">
          <cell r="S51" t="str">
            <v xml:space="preserve">Gippsland </v>
          </cell>
        </row>
        <row r="52">
          <cell r="S52" t="str">
            <v xml:space="preserve">South Gippsland </v>
          </cell>
        </row>
      </sheetData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/annual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8"/>
  <sheetViews>
    <sheetView zoomScaleNormal="100" workbookViewId="0">
      <selection activeCell="H10" sqref="H10"/>
    </sheetView>
  </sheetViews>
  <sheetFormatPr defaultRowHeight="11.25" x14ac:dyDescent="0.2"/>
  <cols>
    <col min="1" max="1" width="1.83203125" customWidth="1"/>
    <col min="2" max="2" width="10.6640625" customWidth="1"/>
    <col min="3" max="3" width="2.83203125" customWidth="1"/>
  </cols>
  <sheetData>
    <row r="1" spans="1:40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1:40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1:40" s="12" customFormat="1" ht="12" customHeight="1" x14ac:dyDescent="0.2">
      <c r="B3" s="60"/>
      <c r="D3" s="22" t="s">
        <v>154</v>
      </c>
      <c r="E3" s="15"/>
      <c r="F3" s="15"/>
      <c r="G3" s="15"/>
      <c r="H3" s="15"/>
      <c r="I3" s="15"/>
    </row>
    <row r="4" spans="1:40" s="12" customFormat="1" ht="11.25" customHeight="1" x14ac:dyDescent="0.2">
      <c r="B4" s="60"/>
      <c r="D4" s="22" t="s">
        <v>117</v>
      </c>
      <c r="E4" s="15"/>
      <c r="F4" s="15"/>
      <c r="G4" s="15"/>
      <c r="H4" s="15"/>
      <c r="I4" s="15"/>
    </row>
    <row r="5" spans="1:40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1:40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</row>
    <row r="7" spans="1:40" x14ac:dyDescent="0.2">
      <c r="A7" s="112"/>
      <c r="B7" s="113" t="s">
        <v>151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</row>
    <row r="8" spans="1:40" x14ac:dyDescent="0.2">
      <c r="A8" s="112"/>
      <c r="B8" s="113" t="s">
        <v>152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</row>
    <row r="9" spans="1:40" x14ac:dyDescent="0.2">
      <c r="A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</row>
    <row r="10" spans="1:40" x14ac:dyDescent="0.2">
      <c r="A10" s="112"/>
      <c r="B10" s="113" t="s">
        <v>130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</row>
    <row r="11" spans="1:40" x14ac:dyDescent="0.2">
      <c r="A11" s="112"/>
      <c r="B11" s="113" t="s">
        <v>131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</row>
    <row r="12" spans="1:40" x14ac:dyDescent="0.2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</row>
    <row r="13" spans="1:40" x14ac:dyDescent="0.2">
      <c r="A13" s="112"/>
      <c r="B13" s="113" t="s">
        <v>153</v>
      </c>
      <c r="C13" s="112"/>
      <c r="D13" s="112"/>
      <c r="E13" s="112"/>
      <c r="F13" s="112"/>
      <c r="G13" s="112"/>
      <c r="H13" s="112"/>
      <c r="I13" s="112"/>
      <c r="J13" s="114" t="s">
        <v>132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</row>
    <row r="14" spans="1:40" x14ac:dyDescent="0.2">
      <c r="A14" s="112"/>
      <c r="B14" s="113" t="s">
        <v>133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</row>
    <row r="15" spans="1:40" x14ac:dyDescent="0.2">
      <c r="A15" s="112"/>
      <c r="B15" s="112" t="s">
        <v>115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</row>
    <row r="16" spans="1:40" x14ac:dyDescent="0.2">
      <c r="A16" s="112"/>
      <c r="B16" s="112" t="s">
        <v>116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</row>
    <row r="17" spans="1:40" x14ac:dyDescent="0.2">
      <c r="A17" s="112"/>
      <c r="B17" s="113" t="s">
        <v>134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</row>
    <row r="18" spans="1:40" x14ac:dyDescent="0.2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</row>
    <row r="19" spans="1:40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</row>
    <row r="20" spans="1:40" x14ac:dyDescent="0.2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</row>
    <row r="21" spans="1:40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</row>
    <row r="22" spans="1:40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</row>
    <row r="23" spans="1:40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</row>
    <row r="24" spans="1:40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</row>
    <row r="25" spans="1:40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</row>
    <row r="26" spans="1:40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</row>
    <row r="27" spans="1:40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</row>
    <row r="28" spans="1:40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</row>
    <row r="29" spans="1:40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</row>
    <row r="30" spans="1:40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</row>
    <row r="31" spans="1:40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</row>
    <row r="32" spans="1:40" x14ac:dyDescent="0.2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</row>
    <row r="33" spans="1:40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</row>
    <row r="34" spans="1:40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</row>
    <row r="35" spans="1:40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</row>
    <row r="36" spans="1:40" x14ac:dyDescent="0.2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</row>
    <row r="37" spans="1:40" x14ac:dyDescent="0.2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</row>
    <row r="38" spans="1:40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</row>
    <row r="39" spans="1:40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</row>
    <row r="40" spans="1:40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</row>
    <row r="41" spans="1:40" x14ac:dyDescent="0.2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</row>
    <row r="42" spans="1:40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</row>
    <row r="43" spans="1:40" x14ac:dyDescent="0.2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</row>
    <row r="44" spans="1:40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</row>
    <row r="45" spans="1:40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</row>
    <row r="46" spans="1:40" x14ac:dyDescent="0.2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</row>
    <row r="47" spans="1:40" x14ac:dyDescent="0.2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</row>
    <row r="48" spans="1:40" x14ac:dyDescent="0.2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</row>
    <row r="49" spans="1:40" x14ac:dyDescent="0.2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</row>
    <row r="50" spans="1:40" x14ac:dyDescent="0.2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</row>
    <row r="51" spans="1:40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</row>
    <row r="52" spans="1:40" x14ac:dyDescent="0.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</row>
    <row r="53" spans="1:40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</row>
    <row r="54" spans="1:40" x14ac:dyDescent="0.2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</row>
    <row r="55" spans="1:40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</row>
    <row r="56" spans="1:40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</row>
    <row r="57" spans="1:40" x14ac:dyDescent="0.2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</row>
    <row r="58" spans="1:40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</row>
    <row r="59" spans="1:40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</row>
    <row r="60" spans="1:40" x14ac:dyDescent="0.2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</row>
    <row r="61" spans="1:40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</row>
    <row r="62" spans="1:40" x14ac:dyDescent="0.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</row>
    <row r="63" spans="1:40" x14ac:dyDescent="0.2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</row>
    <row r="64" spans="1:40" x14ac:dyDescent="0.2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</row>
    <row r="65" spans="1:40" x14ac:dyDescent="0.2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</row>
    <row r="67" spans="1:40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</row>
    <row r="68" spans="1:40" x14ac:dyDescent="0.2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</row>
    <row r="69" spans="1:40" x14ac:dyDescent="0.2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</row>
    <row r="70" spans="1:40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</row>
    <row r="71" spans="1:40" x14ac:dyDescent="0.2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</row>
    <row r="72" spans="1:40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</row>
    <row r="73" spans="1:40" x14ac:dyDescent="0.2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</row>
    <row r="74" spans="1:40" x14ac:dyDescent="0.2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</row>
    <row r="75" spans="1:40" x14ac:dyDescent="0.2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</row>
    <row r="76" spans="1:40" x14ac:dyDescent="0.2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</row>
    <row r="77" spans="1:40" x14ac:dyDescent="0.2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</row>
    <row r="78" spans="1:40" x14ac:dyDescent="0.2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</row>
    <row r="79" spans="1:40" x14ac:dyDescent="0.2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</row>
    <row r="80" spans="1:40" x14ac:dyDescent="0.2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</row>
    <row r="81" spans="1:40" x14ac:dyDescent="0.2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</row>
    <row r="82" spans="1:40" x14ac:dyDescent="0.2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</row>
    <row r="83" spans="1:40" x14ac:dyDescent="0.2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</row>
    <row r="84" spans="1:40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</row>
    <row r="85" spans="1:40" x14ac:dyDescent="0.2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</row>
    <row r="86" spans="1:40" x14ac:dyDescent="0.2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</row>
    <row r="87" spans="1:40" x14ac:dyDescent="0.2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</row>
    <row r="88" spans="1:40" x14ac:dyDescent="0.2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</row>
  </sheetData>
  <hyperlinks>
    <hyperlink ref="J13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U126"/>
  <sheetViews>
    <sheetView showGridLines="0" zoomScaleNormal="100" workbookViewId="0">
      <pane ySplit="5" topLeftCell="A30" activePane="bottomLeft" state="frozen"/>
      <selection pane="bottomLeft" activeCell="G20" sqref="G20"/>
    </sheetView>
  </sheetViews>
  <sheetFormatPr defaultColWidth="0" defaultRowHeight="12.75" zeroHeight="1" x14ac:dyDescent="0.2"/>
  <cols>
    <col min="1" max="1" width="1.83203125" style="17" customWidth="1"/>
    <col min="2" max="2" width="10.6640625" style="59" customWidth="1"/>
    <col min="3" max="3" width="2.83203125" style="20" customWidth="1"/>
    <col min="4" max="4" width="19.33203125" style="18" customWidth="1"/>
    <col min="5" max="9" width="11.5" style="19" customWidth="1"/>
    <col min="10" max="10" width="8.1640625" style="17" customWidth="1"/>
    <col min="11" max="11" width="19.33203125" style="17" customWidth="1"/>
    <col min="12" max="16" width="11.5" style="17" customWidth="1"/>
    <col min="17" max="17" width="5.6640625" style="17" customWidth="1"/>
    <col min="18" max="16384" width="9.33203125" style="17" hidden="1"/>
  </cols>
  <sheetData>
    <row r="1" spans="2:16" s="12" customFormat="1" x14ac:dyDescent="0.2">
      <c r="B1" s="58"/>
      <c r="C1" s="13"/>
      <c r="D1" s="14"/>
      <c r="E1" s="15"/>
      <c r="F1" s="15"/>
      <c r="G1" s="15"/>
      <c r="H1" s="15"/>
      <c r="I1" s="15"/>
    </row>
    <row r="2" spans="2:16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16" s="12" customFormat="1" ht="12" customHeight="1" x14ac:dyDescent="0.2">
      <c r="B3" s="60"/>
      <c r="D3" s="22" t="str">
        <f>'1. Introduction'!D3</f>
        <v>2018-19 Water Performance Report</v>
      </c>
      <c r="E3" s="15"/>
      <c r="F3" s="15"/>
      <c r="G3" s="15"/>
    </row>
    <row r="4" spans="2:16" s="12" customFormat="1" ht="11.25" customHeight="1" x14ac:dyDescent="0.2">
      <c r="B4" s="60"/>
      <c r="D4" s="22" t="s">
        <v>118</v>
      </c>
      <c r="E4" s="15"/>
      <c r="F4" s="15"/>
      <c r="G4" s="15"/>
      <c r="H4" s="117" t="s">
        <v>140</v>
      </c>
      <c r="I4" s="118">
        <v>2019</v>
      </c>
    </row>
    <row r="5" spans="2:16" s="12" customFormat="1" x14ac:dyDescent="0.2">
      <c r="B5" s="58"/>
      <c r="C5" s="13"/>
      <c r="D5" s="14"/>
      <c r="E5" s="15"/>
      <c r="F5" s="15"/>
      <c r="G5" s="15"/>
      <c r="H5" s="15"/>
      <c r="I5" s="15"/>
    </row>
    <row r="6" spans="2:16" ht="6.75" customHeight="1" x14ac:dyDescent="0.2"/>
    <row r="7" spans="2:16" x14ac:dyDescent="0.2">
      <c r="D7" s="110" t="s">
        <v>112</v>
      </c>
      <c r="K7" s="110" t="s">
        <v>113</v>
      </c>
      <c r="L7" s="24"/>
      <c r="M7" s="24"/>
      <c r="N7" s="24"/>
      <c r="O7" s="24"/>
      <c r="P7" s="24"/>
    </row>
    <row r="8" spans="2:16" x14ac:dyDescent="0.2">
      <c r="D8" s="16"/>
      <c r="E8" s="116">
        <f t="shared" ref="E8:F8" si="0">F8-1</f>
        <v>2015</v>
      </c>
      <c r="F8" s="116">
        <f t="shared" si="0"/>
        <v>2016</v>
      </c>
      <c r="G8" s="116">
        <f>H8-1</f>
        <v>2017</v>
      </c>
      <c r="H8" s="116">
        <f>$I$4-1</f>
        <v>2018</v>
      </c>
      <c r="K8" s="16"/>
      <c r="L8" s="24"/>
      <c r="M8" s="24"/>
      <c r="N8" s="24"/>
      <c r="O8" s="24"/>
      <c r="P8" s="24"/>
    </row>
    <row r="9" spans="2:16" x14ac:dyDescent="0.2">
      <c r="D9" s="23"/>
      <c r="E9" s="49" t="str">
        <f>+CONCATENATE(E8-1,"-",RIGHT(E8,2))</f>
        <v>2014-15</v>
      </c>
      <c r="F9" s="49" t="str">
        <f>+CONCATENATE(F8-1,"-",RIGHT(F8,2))</f>
        <v>2015-16</v>
      </c>
      <c r="G9" s="49" t="str">
        <f>+CONCATENATE(G8-1,"-",RIGHT(G8,2))</f>
        <v>2016-17</v>
      </c>
      <c r="H9" s="49" t="str">
        <f>+CONCATENATE(H8-1,"-",RIGHT(H8,2))</f>
        <v>2017-18</v>
      </c>
      <c r="I9" s="49" t="str">
        <f>+CONCATENATE(I4-1,"-",RIGHT(I4,2))</f>
        <v>2018-19</v>
      </c>
      <c r="J9" s="27"/>
      <c r="K9" s="23" t="s">
        <v>0</v>
      </c>
      <c r="L9" s="49" t="str">
        <f>+$E$9</f>
        <v>2014-15</v>
      </c>
      <c r="M9" s="49" t="str">
        <f>+$F$9</f>
        <v>2015-16</v>
      </c>
      <c r="N9" s="49" t="str">
        <f>+$G$9</f>
        <v>2016-17</v>
      </c>
      <c r="O9" s="49" t="str">
        <f>+$H$9</f>
        <v>2017-18</v>
      </c>
      <c r="P9" s="49" t="str">
        <f>+$I$9</f>
        <v>2018-19</v>
      </c>
    </row>
    <row r="10" spans="2:16" x14ac:dyDescent="0.2">
      <c r="D10" s="30" t="s">
        <v>60</v>
      </c>
      <c r="E10" s="63">
        <v>414224</v>
      </c>
      <c r="F10" s="63">
        <v>429233</v>
      </c>
      <c r="G10" s="63">
        <v>444681</v>
      </c>
      <c r="H10" s="63">
        <v>459044</v>
      </c>
      <c r="I10" s="63">
        <v>473135</v>
      </c>
      <c r="J10" s="29"/>
      <c r="K10" s="30" t="s">
        <v>60</v>
      </c>
      <c r="L10" s="63">
        <v>410794</v>
      </c>
      <c r="M10" s="63">
        <v>425764</v>
      </c>
      <c r="N10" s="63">
        <v>441214</v>
      </c>
      <c r="O10" s="63">
        <v>455602</v>
      </c>
      <c r="P10" s="63">
        <v>469686</v>
      </c>
    </row>
    <row r="11" spans="2:16" x14ac:dyDescent="0.2">
      <c r="D11" s="30" t="s">
        <v>54</v>
      </c>
      <c r="E11" s="63">
        <v>708747</v>
      </c>
      <c r="F11" s="63">
        <v>727106</v>
      </c>
      <c r="G11" s="63">
        <v>743040</v>
      </c>
      <c r="H11" s="63">
        <v>762245</v>
      </c>
      <c r="I11" s="63">
        <v>778018</v>
      </c>
      <c r="J11" s="29"/>
      <c r="K11" s="30" t="s">
        <v>54</v>
      </c>
      <c r="L11" s="63">
        <v>678117</v>
      </c>
      <c r="M11" s="63">
        <v>697973</v>
      </c>
      <c r="N11" s="63">
        <v>714354</v>
      </c>
      <c r="O11" s="63">
        <v>734766</v>
      </c>
      <c r="P11" s="63">
        <v>751488</v>
      </c>
    </row>
    <row r="12" spans="2:16" x14ac:dyDescent="0.2">
      <c r="D12" s="30" t="s">
        <v>52</v>
      </c>
      <c r="E12" s="63">
        <v>751930</v>
      </c>
      <c r="F12" s="63">
        <v>765287</v>
      </c>
      <c r="G12" s="63">
        <v>783886</v>
      </c>
      <c r="H12" s="63">
        <v>802130</v>
      </c>
      <c r="I12" s="63">
        <v>821734</v>
      </c>
      <c r="J12" s="29"/>
      <c r="K12" s="30" t="s">
        <v>52</v>
      </c>
      <c r="L12" s="63">
        <v>709048</v>
      </c>
      <c r="M12" s="63">
        <v>722699</v>
      </c>
      <c r="N12" s="63">
        <v>726808</v>
      </c>
      <c r="O12" s="63">
        <v>745096</v>
      </c>
      <c r="P12" s="63">
        <v>764990</v>
      </c>
    </row>
    <row r="13" spans="2:16" x14ac:dyDescent="0.2">
      <c r="D13" s="30" t="s">
        <v>56</v>
      </c>
      <c r="E13" s="63">
        <v>148214</v>
      </c>
      <c r="F13" s="63">
        <v>151418</v>
      </c>
      <c r="G13" s="63">
        <v>154266</v>
      </c>
      <c r="H13" s="63">
        <v>158109</v>
      </c>
      <c r="I13" s="63">
        <v>161695</v>
      </c>
      <c r="J13" s="29"/>
      <c r="K13" s="30" t="s">
        <v>56</v>
      </c>
      <c r="L13" s="63">
        <v>132877</v>
      </c>
      <c r="M13" s="63">
        <v>135561</v>
      </c>
      <c r="N13" s="63">
        <v>137852</v>
      </c>
      <c r="O13" s="63">
        <v>141376</v>
      </c>
      <c r="P13" s="63">
        <v>146272</v>
      </c>
    </row>
    <row r="14" spans="2:16" x14ac:dyDescent="0.2">
      <c r="D14" s="30" t="s">
        <v>53</v>
      </c>
      <c r="E14" s="63">
        <v>66192</v>
      </c>
      <c r="F14" s="63">
        <v>67022</v>
      </c>
      <c r="G14" s="63">
        <v>68251</v>
      </c>
      <c r="H14" s="63">
        <v>69565</v>
      </c>
      <c r="I14" s="63">
        <v>71054</v>
      </c>
      <c r="J14" s="29"/>
      <c r="K14" s="30" t="s">
        <v>53</v>
      </c>
      <c r="L14" s="63">
        <v>56486</v>
      </c>
      <c r="M14" s="63">
        <v>57448</v>
      </c>
      <c r="N14" s="63">
        <v>58830</v>
      </c>
      <c r="O14" s="63">
        <v>59932</v>
      </c>
      <c r="P14" s="63">
        <v>61156</v>
      </c>
    </row>
    <row r="15" spans="2:16" x14ac:dyDescent="0.2">
      <c r="D15" s="30" t="s">
        <v>55</v>
      </c>
      <c r="E15" s="63">
        <v>72117</v>
      </c>
      <c r="F15" s="63">
        <v>73228</v>
      </c>
      <c r="G15" s="63">
        <v>74163</v>
      </c>
      <c r="H15" s="63">
        <v>75238</v>
      </c>
      <c r="I15" s="63">
        <v>76478</v>
      </c>
      <c r="J15" s="29"/>
      <c r="K15" s="30" t="s">
        <v>55</v>
      </c>
      <c r="L15" s="63">
        <v>65038</v>
      </c>
      <c r="M15" s="63">
        <v>66088</v>
      </c>
      <c r="N15" s="63">
        <v>67055</v>
      </c>
      <c r="O15" s="63">
        <v>67996</v>
      </c>
      <c r="P15" s="63">
        <v>69173</v>
      </c>
    </row>
    <row r="16" spans="2:16" x14ac:dyDescent="0.2">
      <c r="D16" s="30" t="s">
        <v>61</v>
      </c>
      <c r="E16" s="63">
        <v>22865</v>
      </c>
      <c r="F16" s="63">
        <v>23157</v>
      </c>
      <c r="G16" s="63">
        <v>23460</v>
      </c>
      <c r="H16" s="63">
        <v>23760</v>
      </c>
      <c r="I16" s="63">
        <v>24128</v>
      </c>
      <c r="J16" s="29"/>
      <c r="K16" s="30" t="s">
        <v>61</v>
      </c>
      <c r="L16" s="63">
        <v>19095</v>
      </c>
      <c r="M16" s="63">
        <v>19356</v>
      </c>
      <c r="N16" s="63">
        <v>19599</v>
      </c>
      <c r="O16" s="63">
        <v>19832</v>
      </c>
      <c r="P16" s="63">
        <v>20090</v>
      </c>
    </row>
    <row r="17" spans="2:16" x14ac:dyDescent="0.2">
      <c r="D17" s="30" t="s">
        <v>51</v>
      </c>
      <c r="E17" s="63">
        <v>66877</v>
      </c>
      <c r="F17" s="63">
        <v>67930</v>
      </c>
      <c r="G17" s="63">
        <v>68772</v>
      </c>
      <c r="H17" s="63">
        <v>69788</v>
      </c>
      <c r="I17" s="63">
        <v>70906</v>
      </c>
      <c r="J17" s="29"/>
      <c r="K17" s="30" t="s">
        <v>51</v>
      </c>
      <c r="L17" s="63">
        <v>58395</v>
      </c>
      <c r="M17" s="63">
        <v>60311</v>
      </c>
      <c r="N17" s="63">
        <v>61492</v>
      </c>
      <c r="O17" s="63">
        <v>62469</v>
      </c>
      <c r="P17" s="63">
        <v>63600</v>
      </c>
    </row>
    <row r="18" spans="2:16" x14ac:dyDescent="0.2">
      <c r="D18" s="30" t="s">
        <v>50</v>
      </c>
      <c r="E18" s="63">
        <v>56537</v>
      </c>
      <c r="F18" s="63">
        <v>57236</v>
      </c>
      <c r="G18" s="63">
        <v>57873</v>
      </c>
      <c r="H18" s="63">
        <v>58662</v>
      </c>
      <c r="I18" s="63">
        <v>59499</v>
      </c>
      <c r="J18" s="29"/>
      <c r="K18" s="30" t="s">
        <v>50</v>
      </c>
      <c r="L18" s="63">
        <v>49682</v>
      </c>
      <c r="M18" s="63">
        <v>50348</v>
      </c>
      <c r="N18" s="63">
        <v>50940</v>
      </c>
      <c r="O18" s="63">
        <v>51667</v>
      </c>
      <c r="P18" s="63">
        <v>52492</v>
      </c>
    </row>
    <row r="19" spans="2:16" x14ac:dyDescent="0.2">
      <c r="D19" s="30" t="s">
        <v>10</v>
      </c>
      <c r="E19" s="63">
        <v>31445</v>
      </c>
      <c r="F19" s="63">
        <v>31613</v>
      </c>
      <c r="G19" s="63">
        <v>31728</v>
      </c>
      <c r="H19" s="63">
        <v>31826</v>
      </c>
      <c r="I19" s="63">
        <v>31947</v>
      </c>
      <c r="J19" s="29"/>
      <c r="K19" s="30" t="s">
        <v>10</v>
      </c>
      <c r="L19" s="63">
        <v>25416</v>
      </c>
      <c r="M19" s="63">
        <v>25565</v>
      </c>
      <c r="N19" s="63">
        <v>25755</v>
      </c>
      <c r="O19" s="63">
        <v>25833</v>
      </c>
      <c r="P19" s="63">
        <v>26043</v>
      </c>
    </row>
    <row r="20" spans="2:16" x14ac:dyDescent="0.2">
      <c r="D20" s="30" t="s">
        <v>58</v>
      </c>
      <c r="E20" s="63">
        <v>32942</v>
      </c>
      <c r="F20" s="63">
        <v>33244</v>
      </c>
      <c r="G20" s="63">
        <v>33395</v>
      </c>
      <c r="H20" s="63">
        <v>33719</v>
      </c>
      <c r="I20" s="63">
        <v>34040</v>
      </c>
      <c r="J20" s="29"/>
      <c r="K20" s="30" t="s">
        <v>58</v>
      </c>
      <c r="L20" s="63">
        <v>28519</v>
      </c>
      <c r="M20" s="63">
        <v>28691</v>
      </c>
      <c r="N20" s="63">
        <v>28980</v>
      </c>
      <c r="O20" s="63">
        <v>29295</v>
      </c>
      <c r="P20" s="63">
        <v>29612</v>
      </c>
    </row>
    <row r="21" spans="2:16" x14ac:dyDescent="0.2">
      <c r="D21" s="30" t="s">
        <v>49</v>
      </c>
      <c r="E21" s="63">
        <v>49114</v>
      </c>
      <c r="F21" s="63">
        <v>49576</v>
      </c>
      <c r="G21" s="63">
        <v>50273</v>
      </c>
      <c r="H21" s="63">
        <v>51094</v>
      </c>
      <c r="I21" s="63">
        <v>51923</v>
      </c>
      <c r="J21" s="29"/>
      <c r="K21" s="30" t="s">
        <v>49</v>
      </c>
      <c r="L21" s="63">
        <v>44006</v>
      </c>
      <c r="M21" s="63">
        <v>44780</v>
      </c>
      <c r="N21" s="63">
        <v>45517</v>
      </c>
      <c r="O21" s="63">
        <v>46323</v>
      </c>
      <c r="P21" s="63">
        <v>47129</v>
      </c>
    </row>
    <row r="22" spans="2:16" x14ac:dyDescent="0.2">
      <c r="D22" s="30" t="s">
        <v>57</v>
      </c>
      <c r="E22" s="63">
        <v>19637</v>
      </c>
      <c r="F22" s="63">
        <v>19829</v>
      </c>
      <c r="G22" s="63">
        <v>20048</v>
      </c>
      <c r="H22" s="63">
        <v>20372</v>
      </c>
      <c r="I22" s="63">
        <v>20692</v>
      </c>
      <c r="J22" s="29"/>
      <c r="K22" s="30" t="s">
        <v>57</v>
      </c>
      <c r="L22" s="63">
        <v>16967</v>
      </c>
      <c r="M22" s="63">
        <v>17181</v>
      </c>
      <c r="N22" s="63">
        <v>17725</v>
      </c>
      <c r="O22" s="63">
        <v>17954</v>
      </c>
      <c r="P22" s="63">
        <v>18257</v>
      </c>
    </row>
    <row r="23" spans="2:16" x14ac:dyDescent="0.2">
      <c r="D23" s="30" t="s">
        <v>48</v>
      </c>
      <c r="E23" s="63">
        <v>42261</v>
      </c>
      <c r="F23" s="63">
        <v>42466</v>
      </c>
      <c r="G23" s="63">
        <v>42766</v>
      </c>
      <c r="H23" s="63">
        <v>43070</v>
      </c>
      <c r="I23" s="63">
        <v>43302</v>
      </c>
      <c r="J23" s="29"/>
      <c r="K23" s="30" t="s">
        <v>48</v>
      </c>
      <c r="L23" s="63">
        <v>35839</v>
      </c>
      <c r="M23" s="63">
        <v>36146</v>
      </c>
      <c r="N23" s="63">
        <v>36492</v>
      </c>
      <c r="O23" s="63">
        <v>36816</v>
      </c>
      <c r="P23" s="63">
        <v>37038</v>
      </c>
    </row>
    <row r="24" spans="2:16" x14ac:dyDescent="0.2">
      <c r="D24" s="30" t="s">
        <v>59</v>
      </c>
      <c r="E24" s="63">
        <v>58477</v>
      </c>
      <c r="F24" s="63">
        <v>60158</v>
      </c>
      <c r="G24" s="63">
        <v>62234</v>
      </c>
      <c r="H24" s="63">
        <v>64981</v>
      </c>
      <c r="I24" s="63">
        <v>68031</v>
      </c>
      <c r="J24" s="29"/>
      <c r="K24" s="30" t="s">
        <v>59</v>
      </c>
      <c r="L24" s="63">
        <v>52564</v>
      </c>
      <c r="M24" s="63">
        <v>54197</v>
      </c>
      <c r="N24" s="63">
        <v>56264</v>
      </c>
      <c r="O24" s="63">
        <v>58966</v>
      </c>
      <c r="P24" s="63">
        <v>62005</v>
      </c>
    </row>
    <row r="25" spans="2:16" x14ac:dyDescent="0.2">
      <c r="D25" s="30" t="s">
        <v>62</v>
      </c>
      <c r="E25" s="63">
        <v>15708</v>
      </c>
      <c r="F25" s="63">
        <v>15972</v>
      </c>
      <c r="G25" s="63">
        <v>16320</v>
      </c>
      <c r="H25" s="63">
        <v>16529</v>
      </c>
      <c r="I25" s="63">
        <v>16948</v>
      </c>
      <c r="J25" s="29"/>
      <c r="K25" s="30" t="s">
        <v>62</v>
      </c>
      <c r="L25" s="63">
        <v>14213</v>
      </c>
      <c r="M25" s="63">
        <v>14439</v>
      </c>
      <c r="N25" s="63">
        <v>14753</v>
      </c>
      <c r="O25" s="63">
        <v>15046</v>
      </c>
      <c r="P25" s="63">
        <v>15497</v>
      </c>
    </row>
    <row r="26" spans="2:16" x14ac:dyDescent="0.2"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</row>
    <row r="27" spans="2:16" x14ac:dyDescent="0.2">
      <c r="J27" s="19"/>
      <c r="K27" s="19"/>
      <c r="L27" s="19"/>
      <c r="M27" s="19"/>
      <c r="N27" s="19"/>
      <c r="O27" s="19"/>
      <c r="P27" s="19"/>
    </row>
    <row r="28" spans="2:16" x14ac:dyDescent="0.2">
      <c r="D28" s="110" t="s">
        <v>90</v>
      </c>
      <c r="K28" s="110" t="s">
        <v>91</v>
      </c>
      <c r="L28" s="19"/>
      <c r="M28" s="19"/>
      <c r="N28" s="19"/>
      <c r="O28" s="19"/>
      <c r="P28" s="19"/>
    </row>
    <row r="29" spans="2:16" x14ac:dyDescent="0.2">
      <c r="D29" s="26"/>
      <c r="K29" s="26"/>
      <c r="L29" s="19"/>
      <c r="M29" s="19"/>
      <c r="N29" s="19"/>
      <c r="O29" s="19"/>
      <c r="P29" s="19"/>
    </row>
    <row r="30" spans="2:16" x14ac:dyDescent="0.2">
      <c r="D30" s="23" t="s">
        <v>0</v>
      </c>
      <c r="E30" s="49" t="str">
        <f>+$E$9</f>
        <v>2014-15</v>
      </c>
      <c r="F30" s="49" t="str">
        <f>+$F$9</f>
        <v>2015-16</v>
      </c>
      <c r="G30" s="49" t="str">
        <f>+$G$9</f>
        <v>2016-17</v>
      </c>
      <c r="H30" s="49" t="str">
        <f>+$H$9</f>
        <v>2017-18</v>
      </c>
      <c r="I30" s="49" t="str">
        <f>+$I$9</f>
        <v>2018-19</v>
      </c>
      <c r="K30" s="23" t="s">
        <v>0</v>
      </c>
      <c r="L30" s="49" t="str">
        <f>+$E$9</f>
        <v>2014-15</v>
      </c>
      <c r="M30" s="49" t="str">
        <f>+$F$9</f>
        <v>2015-16</v>
      </c>
      <c r="N30" s="49" t="str">
        <f>+$G$9</f>
        <v>2016-17</v>
      </c>
      <c r="O30" s="49" t="str">
        <f>+$H$9</f>
        <v>2017-18</v>
      </c>
      <c r="P30" s="49" t="str">
        <f>+$I$9</f>
        <v>2018-19</v>
      </c>
    </row>
    <row r="31" spans="2:16" x14ac:dyDescent="0.2">
      <c r="B31" s="37"/>
      <c r="D31" s="30" t="s">
        <v>1</v>
      </c>
      <c r="E31" s="64">
        <v>4825.9000000000005</v>
      </c>
      <c r="F31" s="64">
        <v>4939.2300000000005</v>
      </c>
      <c r="G31" s="64">
        <v>5068</v>
      </c>
      <c r="H31" s="64">
        <v>5203.4799999999996</v>
      </c>
      <c r="I31" s="64">
        <v>5343.96</v>
      </c>
      <c r="K31" s="30" t="s">
        <v>60</v>
      </c>
      <c r="L31" s="64">
        <v>4164.3100000000004</v>
      </c>
      <c r="M31" s="64">
        <v>4239.1099999999997</v>
      </c>
      <c r="N31" s="64">
        <v>4309</v>
      </c>
      <c r="O31" s="64">
        <v>4394.6499999999996</v>
      </c>
      <c r="P31" s="64">
        <v>4474.3900000000003</v>
      </c>
    </row>
    <row r="32" spans="2:16" x14ac:dyDescent="0.2">
      <c r="B32" s="37"/>
      <c r="D32" s="30" t="s">
        <v>2</v>
      </c>
      <c r="E32" s="64">
        <v>9606</v>
      </c>
      <c r="F32" s="64">
        <v>9773.0600000000013</v>
      </c>
      <c r="G32" s="64">
        <v>9961.3900000000012</v>
      </c>
      <c r="H32" s="64">
        <v>10155</v>
      </c>
      <c r="I32" s="64">
        <v>10309</v>
      </c>
      <c r="K32" s="30" t="s">
        <v>54</v>
      </c>
      <c r="L32" s="64">
        <v>9052</v>
      </c>
      <c r="M32" s="64">
        <v>9249.9</v>
      </c>
      <c r="N32" s="64">
        <v>9423.2999999999993</v>
      </c>
      <c r="O32" s="64">
        <v>9583</v>
      </c>
      <c r="P32" s="64">
        <v>9705</v>
      </c>
    </row>
    <row r="33" spans="2:21" x14ac:dyDescent="0.2">
      <c r="B33" s="37"/>
      <c r="D33" s="30" t="s">
        <v>3</v>
      </c>
      <c r="E33" s="64">
        <v>9983.5</v>
      </c>
      <c r="F33" s="64">
        <v>10094.09</v>
      </c>
      <c r="G33" s="64">
        <v>10227.599999999999</v>
      </c>
      <c r="H33" s="64">
        <v>10395.61</v>
      </c>
      <c r="I33" s="64">
        <v>10589</v>
      </c>
      <c r="K33" s="30" t="s">
        <v>52</v>
      </c>
      <c r="L33" s="64">
        <v>9390.0499999999993</v>
      </c>
      <c r="M33" s="64">
        <v>9470.9599999999991</v>
      </c>
      <c r="N33" s="64">
        <v>9519.5</v>
      </c>
      <c r="O33" s="64">
        <v>9700</v>
      </c>
      <c r="P33" s="64">
        <v>9807.4</v>
      </c>
    </row>
    <row r="34" spans="2:21" x14ac:dyDescent="0.2">
      <c r="B34" s="37"/>
      <c r="D34" s="30" t="s">
        <v>4</v>
      </c>
      <c r="E34" s="64">
        <v>4030.9300000000003</v>
      </c>
      <c r="F34" s="64">
        <v>4095.96</v>
      </c>
      <c r="G34" s="64">
        <v>4151</v>
      </c>
      <c r="H34" s="64">
        <v>4241</v>
      </c>
      <c r="I34" s="64">
        <v>4330</v>
      </c>
      <c r="K34" s="30" t="s">
        <v>56</v>
      </c>
      <c r="L34" s="64">
        <v>2483.35</v>
      </c>
      <c r="M34" s="64">
        <v>2546</v>
      </c>
      <c r="N34" s="64">
        <v>2578</v>
      </c>
      <c r="O34" s="64">
        <v>2639</v>
      </c>
      <c r="P34" s="64">
        <v>2688</v>
      </c>
    </row>
    <row r="35" spans="2:21" x14ac:dyDescent="0.2">
      <c r="B35" s="37"/>
      <c r="D35" s="30" t="s">
        <v>5</v>
      </c>
      <c r="E35" s="64">
        <v>2510.6999999999998</v>
      </c>
      <c r="F35" s="64">
        <v>2523</v>
      </c>
      <c r="G35" s="64">
        <v>2541</v>
      </c>
      <c r="H35" s="64">
        <v>2554.643</v>
      </c>
      <c r="I35" s="64">
        <v>2572</v>
      </c>
      <c r="K35" s="30" t="s">
        <v>53</v>
      </c>
      <c r="L35" s="64">
        <v>1377</v>
      </c>
      <c r="M35" s="64">
        <v>1393</v>
      </c>
      <c r="N35" s="64">
        <v>1412</v>
      </c>
      <c r="O35" s="64">
        <v>1432</v>
      </c>
      <c r="P35" s="64">
        <v>1451</v>
      </c>
    </row>
    <row r="36" spans="2:21" x14ac:dyDescent="0.2">
      <c r="B36" s="37"/>
      <c r="D36" s="30" t="s">
        <v>6</v>
      </c>
      <c r="E36" s="64">
        <v>2220</v>
      </c>
      <c r="F36" s="64">
        <v>2237.36</v>
      </c>
      <c r="G36" s="64">
        <v>2254.3000000000002</v>
      </c>
      <c r="H36" s="64">
        <v>2269.1000000000004</v>
      </c>
      <c r="I36" s="64">
        <v>2289.5</v>
      </c>
      <c r="K36" s="30" t="s">
        <v>55</v>
      </c>
      <c r="L36" s="64">
        <v>1885</v>
      </c>
      <c r="M36" s="64">
        <v>1915</v>
      </c>
      <c r="N36" s="64">
        <v>1938</v>
      </c>
      <c r="O36" s="64">
        <v>1955.78</v>
      </c>
      <c r="P36" s="64">
        <v>1982.64</v>
      </c>
    </row>
    <row r="37" spans="2:21" x14ac:dyDescent="0.2">
      <c r="B37" s="37"/>
      <c r="D37" s="30" t="s">
        <v>7</v>
      </c>
      <c r="E37" s="64">
        <v>933.41</v>
      </c>
      <c r="F37" s="64">
        <v>938</v>
      </c>
      <c r="G37" s="64">
        <v>940.7</v>
      </c>
      <c r="H37" s="64">
        <v>953</v>
      </c>
      <c r="I37" s="64">
        <v>964</v>
      </c>
      <c r="K37" s="30" t="s">
        <v>61</v>
      </c>
      <c r="L37" s="64">
        <v>685.96</v>
      </c>
      <c r="M37" s="64">
        <v>691</v>
      </c>
      <c r="N37" s="64">
        <v>696.98</v>
      </c>
      <c r="O37" s="64">
        <v>707</v>
      </c>
      <c r="P37" s="64">
        <v>711</v>
      </c>
    </row>
    <row r="38" spans="2:21" x14ac:dyDescent="0.2">
      <c r="B38" s="37"/>
      <c r="D38" s="30" t="s">
        <v>8</v>
      </c>
      <c r="E38" s="64">
        <v>2104.9810000000002</v>
      </c>
      <c r="F38" s="64">
        <v>2125.1600000000003</v>
      </c>
      <c r="G38" s="64">
        <v>2131.42</v>
      </c>
      <c r="H38" s="64">
        <v>2143.1120000000001</v>
      </c>
      <c r="I38" s="64">
        <v>2158.9</v>
      </c>
      <c r="K38" s="30" t="s">
        <v>51</v>
      </c>
      <c r="L38" s="64">
        <v>1660</v>
      </c>
      <c r="M38" s="64">
        <v>1715.78</v>
      </c>
      <c r="N38" s="64">
        <v>1726</v>
      </c>
      <c r="O38" s="64">
        <v>1729</v>
      </c>
      <c r="P38" s="64">
        <v>1762</v>
      </c>
    </row>
    <row r="39" spans="2:21" x14ac:dyDescent="0.2">
      <c r="B39" s="37"/>
      <c r="D39" s="30" t="s">
        <v>9</v>
      </c>
      <c r="E39" s="64">
        <v>1819</v>
      </c>
      <c r="F39" s="64">
        <v>1825.7</v>
      </c>
      <c r="G39" s="64">
        <v>1834</v>
      </c>
      <c r="H39" s="64">
        <v>1850</v>
      </c>
      <c r="I39" s="64">
        <v>1872</v>
      </c>
      <c r="K39" s="30" t="s">
        <v>50</v>
      </c>
      <c r="L39" s="64">
        <v>1261</v>
      </c>
      <c r="M39" s="64">
        <v>1271</v>
      </c>
      <c r="N39" s="64">
        <v>1293</v>
      </c>
      <c r="O39" s="64">
        <v>1307</v>
      </c>
      <c r="P39" s="64">
        <v>1324</v>
      </c>
    </row>
    <row r="40" spans="2:21" x14ac:dyDescent="0.2">
      <c r="B40" s="38"/>
      <c r="C40" s="28"/>
      <c r="D40" s="30" t="s">
        <v>10</v>
      </c>
      <c r="E40" s="64">
        <v>1234.74</v>
      </c>
      <c r="F40" s="64">
        <v>1238.8</v>
      </c>
      <c r="G40" s="64">
        <v>1276</v>
      </c>
      <c r="H40" s="64">
        <v>1255</v>
      </c>
      <c r="I40" s="64">
        <v>1382</v>
      </c>
      <c r="K40" s="30" t="s">
        <v>10</v>
      </c>
      <c r="L40" s="64">
        <v>679.9</v>
      </c>
      <c r="M40" s="64">
        <v>681.3</v>
      </c>
      <c r="N40" s="64">
        <v>686.3</v>
      </c>
      <c r="O40" s="64">
        <v>693.5</v>
      </c>
      <c r="P40" s="64">
        <v>695.6</v>
      </c>
    </row>
    <row r="41" spans="2:21" x14ac:dyDescent="0.2">
      <c r="B41" s="38"/>
      <c r="C41" s="28"/>
      <c r="D41" s="30" t="s">
        <v>11</v>
      </c>
      <c r="E41" s="64">
        <v>914.9</v>
      </c>
      <c r="F41" s="64">
        <v>920.5</v>
      </c>
      <c r="G41" s="64">
        <v>961.9</v>
      </c>
      <c r="H41" s="64">
        <v>966.11</v>
      </c>
      <c r="I41" s="64">
        <v>971.08600000000001</v>
      </c>
      <c r="K41" s="30" t="s">
        <v>58</v>
      </c>
      <c r="L41" s="64">
        <v>636.29999999999995</v>
      </c>
      <c r="M41" s="64">
        <v>639.9</v>
      </c>
      <c r="N41" s="64">
        <v>647</v>
      </c>
      <c r="O41" s="64">
        <v>652.82299999999998</v>
      </c>
      <c r="P41" s="64">
        <v>658</v>
      </c>
    </row>
    <row r="42" spans="2:21" x14ac:dyDescent="0.2">
      <c r="B42" s="37"/>
      <c r="D42" s="30" t="s">
        <v>12</v>
      </c>
      <c r="E42" s="64">
        <v>1737</v>
      </c>
      <c r="F42" s="64">
        <v>1595.3710000000001</v>
      </c>
      <c r="G42" s="64">
        <v>1607</v>
      </c>
      <c r="H42" s="64">
        <v>1627.8</v>
      </c>
      <c r="I42" s="64">
        <v>1638.99</v>
      </c>
      <c r="K42" s="30" t="s">
        <v>49</v>
      </c>
      <c r="L42" s="64">
        <v>1172</v>
      </c>
      <c r="M42" s="64">
        <v>1188.5</v>
      </c>
      <c r="N42" s="64">
        <v>1204</v>
      </c>
      <c r="O42" s="64">
        <v>1209.42</v>
      </c>
      <c r="P42" s="64">
        <v>1223.99</v>
      </c>
    </row>
    <row r="43" spans="2:21" x14ac:dyDescent="0.2">
      <c r="B43" s="37"/>
      <c r="D43" s="30" t="s">
        <v>13</v>
      </c>
      <c r="E43" s="64">
        <v>704</v>
      </c>
      <c r="F43" s="64">
        <v>705</v>
      </c>
      <c r="G43" s="64">
        <v>706</v>
      </c>
      <c r="H43" s="64">
        <v>712</v>
      </c>
      <c r="I43" s="64">
        <v>743</v>
      </c>
      <c r="K43" s="30" t="s">
        <v>57</v>
      </c>
      <c r="L43" s="64">
        <v>440</v>
      </c>
      <c r="M43" s="64">
        <v>478</v>
      </c>
      <c r="N43" s="64">
        <v>480</v>
      </c>
      <c r="O43" s="64">
        <v>500</v>
      </c>
      <c r="P43" s="64">
        <v>506</v>
      </c>
    </row>
    <row r="44" spans="2:21" x14ac:dyDescent="0.2">
      <c r="B44" s="37"/>
      <c r="D44" s="30" t="s">
        <v>14</v>
      </c>
      <c r="E44" s="64">
        <v>1881.66</v>
      </c>
      <c r="F44" s="64">
        <v>1960</v>
      </c>
      <c r="G44" s="64">
        <v>1970</v>
      </c>
      <c r="H44" s="64">
        <v>1973</v>
      </c>
      <c r="I44" s="64">
        <v>1976.4</v>
      </c>
      <c r="K44" s="30" t="s">
        <v>48</v>
      </c>
      <c r="L44" s="64">
        <v>918.86</v>
      </c>
      <c r="M44" s="64">
        <v>929.9</v>
      </c>
      <c r="N44" s="64">
        <v>936.61</v>
      </c>
      <c r="O44" s="64">
        <v>941</v>
      </c>
      <c r="P44" s="64">
        <v>944.9</v>
      </c>
    </row>
    <row r="45" spans="2:21" x14ac:dyDescent="0.2">
      <c r="B45" s="37"/>
      <c r="D45" s="30" t="s">
        <v>15</v>
      </c>
      <c r="E45" s="64">
        <v>1924</v>
      </c>
      <c r="F45" s="64">
        <v>1961</v>
      </c>
      <c r="G45" s="64">
        <v>2019.5</v>
      </c>
      <c r="H45" s="64">
        <v>2123</v>
      </c>
      <c r="I45" s="64">
        <v>2293</v>
      </c>
      <c r="K45" s="30" t="s">
        <v>59</v>
      </c>
      <c r="L45" s="64">
        <v>1231</v>
      </c>
      <c r="M45" s="64">
        <v>1257</v>
      </c>
      <c r="N45" s="64">
        <v>1284.5</v>
      </c>
      <c r="O45" s="64">
        <v>1350.4</v>
      </c>
      <c r="P45" s="64">
        <v>1400</v>
      </c>
    </row>
    <row r="46" spans="2:21" x14ac:dyDescent="0.2">
      <c r="B46" s="37"/>
      <c r="D46" s="30" t="s">
        <v>16</v>
      </c>
      <c r="E46" s="64">
        <v>447.59999999999997</v>
      </c>
      <c r="F46" s="64">
        <v>450.52000000000004</v>
      </c>
      <c r="G46" s="64">
        <v>455.35</v>
      </c>
      <c r="H46" s="64">
        <v>458.91</v>
      </c>
      <c r="I46" s="64">
        <v>468</v>
      </c>
      <c r="K46" s="30" t="s">
        <v>62</v>
      </c>
      <c r="L46" s="64">
        <v>355.8</v>
      </c>
      <c r="M46" s="64">
        <v>357.3</v>
      </c>
      <c r="N46" s="64">
        <v>362.97</v>
      </c>
      <c r="O46" s="64">
        <v>368.33</v>
      </c>
      <c r="P46" s="64">
        <v>376</v>
      </c>
    </row>
    <row r="47" spans="2:21" x14ac:dyDescent="0.2">
      <c r="B47" s="3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2:21" x14ac:dyDescent="0.2">
      <c r="B48" s="3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2:21" x14ac:dyDescent="0.2">
      <c r="B49" s="3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hidden="1" x14ac:dyDescent="0.2">
      <c r="B50" s="37"/>
      <c r="D50" s="17"/>
      <c r="E50" s="17"/>
      <c r="F50" s="17"/>
      <c r="G50" s="17"/>
      <c r="H50" s="17"/>
      <c r="I50" s="17"/>
    </row>
    <row r="51" spans="2:21" hidden="1" x14ac:dyDescent="0.2">
      <c r="B51" s="37"/>
      <c r="D51" s="17"/>
      <c r="E51" s="17"/>
      <c r="F51" s="17"/>
      <c r="G51" s="17"/>
      <c r="H51" s="17"/>
      <c r="I51" s="17"/>
    </row>
    <row r="52" spans="2:21" hidden="1" x14ac:dyDescent="0.2">
      <c r="B52" s="37"/>
      <c r="D52" s="17"/>
      <c r="E52" s="17"/>
      <c r="F52" s="17"/>
      <c r="G52" s="17"/>
      <c r="H52" s="17"/>
      <c r="I52" s="17"/>
    </row>
    <row r="53" spans="2:21" hidden="1" x14ac:dyDescent="0.2">
      <c r="B53" s="37"/>
      <c r="D53" s="17"/>
      <c r="E53" s="17"/>
      <c r="F53" s="17"/>
      <c r="G53" s="17"/>
      <c r="H53" s="17"/>
      <c r="I53" s="17"/>
    </row>
    <row r="54" spans="2:21" hidden="1" x14ac:dyDescent="0.2">
      <c r="B54" s="37"/>
      <c r="D54" s="17"/>
      <c r="E54" s="17"/>
      <c r="F54" s="17"/>
      <c r="G54" s="17"/>
      <c r="H54" s="17"/>
      <c r="I54" s="17"/>
    </row>
    <row r="55" spans="2:21" hidden="1" x14ac:dyDescent="0.2">
      <c r="B55" s="37"/>
      <c r="D55" s="17"/>
      <c r="E55" s="17"/>
      <c r="F55" s="17"/>
      <c r="G55" s="17"/>
      <c r="H55" s="17"/>
      <c r="I55" s="17"/>
    </row>
    <row r="56" spans="2:21" hidden="1" x14ac:dyDescent="0.2">
      <c r="B56" s="37"/>
      <c r="D56" s="17"/>
      <c r="E56" s="17"/>
      <c r="F56" s="17"/>
      <c r="G56" s="17"/>
      <c r="H56" s="17"/>
      <c r="I56" s="17"/>
    </row>
    <row r="57" spans="2:21" hidden="1" x14ac:dyDescent="0.2">
      <c r="B57" s="37"/>
      <c r="D57" s="17"/>
      <c r="E57" s="17"/>
      <c r="F57" s="17"/>
      <c r="G57" s="17"/>
      <c r="H57" s="17"/>
      <c r="I57" s="17"/>
    </row>
    <row r="58" spans="2:21" hidden="1" x14ac:dyDescent="0.2">
      <c r="B58" s="37"/>
      <c r="D58" s="17"/>
      <c r="E58" s="17"/>
      <c r="F58" s="17"/>
      <c r="G58" s="17"/>
      <c r="H58" s="17"/>
      <c r="I58" s="17"/>
    </row>
    <row r="59" spans="2:21" hidden="1" x14ac:dyDescent="0.2">
      <c r="B59" s="37"/>
      <c r="D59" s="17"/>
      <c r="E59" s="17"/>
      <c r="F59" s="17"/>
      <c r="G59" s="17"/>
      <c r="H59" s="17"/>
      <c r="I59" s="17"/>
    </row>
    <row r="60" spans="2:21" hidden="1" x14ac:dyDescent="0.2">
      <c r="B60" s="37"/>
      <c r="D60" s="17"/>
      <c r="E60" s="17"/>
      <c r="F60" s="17"/>
      <c r="G60" s="17"/>
      <c r="H60" s="17"/>
      <c r="I60" s="17"/>
    </row>
    <row r="61" spans="2:21" hidden="1" x14ac:dyDescent="0.2">
      <c r="B61" s="37"/>
      <c r="D61" s="17"/>
      <c r="E61" s="17"/>
      <c r="F61" s="17"/>
      <c r="G61" s="17"/>
      <c r="H61" s="17"/>
      <c r="I61" s="17"/>
    </row>
    <row r="62" spans="2:21" hidden="1" x14ac:dyDescent="0.2">
      <c r="B62" s="37"/>
      <c r="D62" s="17"/>
      <c r="E62" s="17"/>
      <c r="F62" s="17"/>
      <c r="G62" s="17"/>
      <c r="H62" s="17"/>
      <c r="I62" s="17"/>
    </row>
    <row r="63" spans="2:21" hidden="1" x14ac:dyDescent="0.2">
      <c r="B63" s="37"/>
      <c r="D63" s="17"/>
      <c r="E63" s="17"/>
      <c r="F63" s="17"/>
      <c r="G63" s="17"/>
      <c r="H63" s="17"/>
      <c r="I63" s="17"/>
    </row>
    <row r="64" spans="2:21" hidden="1" x14ac:dyDescent="0.2">
      <c r="B64" s="37"/>
      <c r="D64" s="17"/>
      <c r="E64" s="17"/>
      <c r="F64" s="17"/>
      <c r="G64" s="17"/>
      <c r="H64" s="17"/>
      <c r="I64" s="17"/>
    </row>
    <row r="65" spans="2:9" hidden="1" x14ac:dyDescent="0.2">
      <c r="B65" s="37"/>
      <c r="D65" s="17"/>
      <c r="E65" s="17"/>
      <c r="F65" s="17"/>
      <c r="G65" s="17"/>
      <c r="H65" s="17"/>
      <c r="I65" s="17"/>
    </row>
    <row r="66" spans="2:9" hidden="1" x14ac:dyDescent="0.2">
      <c r="B66" s="37"/>
      <c r="D66" s="17"/>
      <c r="E66" s="17"/>
      <c r="F66" s="17"/>
      <c r="G66" s="17"/>
      <c r="H66" s="17"/>
      <c r="I66" s="17"/>
    </row>
    <row r="67" spans="2:9" hidden="1" x14ac:dyDescent="0.2">
      <c r="B67" s="37"/>
      <c r="D67" s="17"/>
      <c r="E67" s="17"/>
      <c r="F67" s="17"/>
      <c r="G67" s="17"/>
      <c r="H67" s="17"/>
      <c r="I67" s="17"/>
    </row>
    <row r="68" spans="2:9" hidden="1" x14ac:dyDescent="0.2">
      <c r="B68" s="37"/>
      <c r="D68" s="17"/>
      <c r="E68" s="17"/>
      <c r="F68" s="17"/>
      <c r="G68" s="17"/>
      <c r="H68" s="17"/>
      <c r="I68" s="17"/>
    </row>
    <row r="69" spans="2:9" hidden="1" x14ac:dyDescent="0.2">
      <c r="B69" s="37"/>
    </row>
    <row r="70" spans="2:9" hidden="1" x14ac:dyDescent="0.2">
      <c r="B70" s="37"/>
    </row>
    <row r="71" spans="2:9" hidden="1" x14ac:dyDescent="0.2">
      <c r="B71" s="37"/>
    </row>
    <row r="72" spans="2:9" hidden="1" x14ac:dyDescent="0.2">
      <c r="B72" s="37"/>
    </row>
    <row r="73" spans="2:9" hidden="1" x14ac:dyDescent="0.2">
      <c r="B73" s="37"/>
    </row>
    <row r="74" spans="2:9" hidden="1" x14ac:dyDescent="0.2">
      <c r="B74" s="37"/>
    </row>
    <row r="75" spans="2:9" hidden="1" x14ac:dyDescent="0.2">
      <c r="B75" s="37"/>
    </row>
    <row r="76" spans="2:9" hidden="1" x14ac:dyDescent="0.2">
      <c r="B76" s="37"/>
    </row>
    <row r="77" spans="2:9" hidden="1" x14ac:dyDescent="0.2">
      <c r="B77" s="37"/>
    </row>
    <row r="78" spans="2:9" hidden="1" x14ac:dyDescent="0.2">
      <c r="B78" s="37"/>
    </row>
    <row r="79" spans="2:9" hidden="1" x14ac:dyDescent="0.2">
      <c r="B79" s="37"/>
    </row>
    <row r="80" spans="2:9" hidden="1" x14ac:dyDescent="0.2">
      <c r="B80" s="37"/>
    </row>
    <row r="81" spans="2:2" hidden="1" x14ac:dyDescent="0.2">
      <c r="B81" s="37"/>
    </row>
    <row r="82" spans="2:2" hidden="1" x14ac:dyDescent="0.2">
      <c r="B82" s="37"/>
    </row>
    <row r="83" spans="2:2" hidden="1" x14ac:dyDescent="0.2">
      <c r="B83" s="37"/>
    </row>
    <row r="84" spans="2:2" hidden="1" x14ac:dyDescent="0.2">
      <c r="B84" s="37"/>
    </row>
    <row r="85" spans="2:2" hidden="1" x14ac:dyDescent="0.2">
      <c r="B85" s="37"/>
    </row>
    <row r="86" spans="2:2" hidden="1" x14ac:dyDescent="0.2">
      <c r="B86" s="37"/>
    </row>
    <row r="87" spans="2:2" hidden="1" x14ac:dyDescent="0.2">
      <c r="B87" s="37"/>
    </row>
    <row r="88" spans="2:2" hidden="1" x14ac:dyDescent="0.2">
      <c r="B88" s="37"/>
    </row>
    <row r="89" spans="2:2" hidden="1" x14ac:dyDescent="0.2">
      <c r="B89" s="37"/>
    </row>
    <row r="90" spans="2:2" hidden="1" x14ac:dyDescent="0.2">
      <c r="B90" s="37"/>
    </row>
    <row r="91" spans="2:2" hidden="1" x14ac:dyDescent="0.2">
      <c r="B91" s="37"/>
    </row>
    <row r="92" spans="2:2" hidden="1" x14ac:dyDescent="0.2">
      <c r="B92" s="37"/>
    </row>
    <row r="93" spans="2:2" hidden="1" x14ac:dyDescent="0.2">
      <c r="B93" s="37"/>
    </row>
    <row r="94" spans="2:2" hidden="1" x14ac:dyDescent="0.2">
      <c r="B94" s="37"/>
    </row>
    <row r="95" spans="2:2" hidden="1" x14ac:dyDescent="0.2">
      <c r="B95" s="37"/>
    </row>
    <row r="96" spans="2:2" hidden="1" x14ac:dyDescent="0.2">
      <c r="B96" s="37"/>
    </row>
    <row r="97" spans="2:2" hidden="1" x14ac:dyDescent="0.2">
      <c r="B97" s="37"/>
    </row>
    <row r="98" spans="2:2" hidden="1" x14ac:dyDescent="0.2">
      <c r="B98" s="37"/>
    </row>
    <row r="99" spans="2:2" hidden="1" x14ac:dyDescent="0.2">
      <c r="B99" s="37"/>
    </row>
    <row r="100" spans="2:2" hidden="1" x14ac:dyDescent="0.2">
      <c r="B100" s="37"/>
    </row>
    <row r="101" spans="2:2" hidden="1" x14ac:dyDescent="0.2">
      <c r="B101" s="37"/>
    </row>
    <row r="102" spans="2:2" hidden="1" x14ac:dyDescent="0.2">
      <c r="B102" s="37"/>
    </row>
    <row r="103" spans="2:2" hidden="1" x14ac:dyDescent="0.2">
      <c r="B103" s="37"/>
    </row>
    <row r="104" spans="2:2" hidden="1" x14ac:dyDescent="0.2">
      <c r="B104" s="37"/>
    </row>
    <row r="105" spans="2:2" hidden="1" x14ac:dyDescent="0.2">
      <c r="B105" s="37"/>
    </row>
    <row r="106" spans="2:2" hidden="1" x14ac:dyDescent="0.2">
      <c r="B106" s="37"/>
    </row>
    <row r="107" spans="2:2" hidden="1" x14ac:dyDescent="0.2">
      <c r="B107" s="37"/>
    </row>
    <row r="108" spans="2:2" hidden="1" x14ac:dyDescent="0.2">
      <c r="B108" s="37"/>
    </row>
    <row r="109" spans="2:2" hidden="1" x14ac:dyDescent="0.2">
      <c r="B109" s="37"/>
    </row>
    <row r="110" spans="2:2" hidden="1" x14ac:dyDescent="0.2">
      <c r="B110" s="37"/>
    </row>
    <row r="111" spans="2:2" hidden="1" x14ac:dyDescent="0.2">
      <c r="B111" s="37"/>
    </row>
    <row r="112" spans="2:2" hidden="1" x14ac:dyDescent="0.2">
      <c r="B112" s="37"/>
    </row>
    <row r="113" spans="2:2" hidden="1" x14ac:dyDescent="0.2">
      <c r="B113" s="37"/>
    </row>
    <row r="114" spans="2:2" hidden="1" x14ac:dyDescent="0.2">
      <c r="B114" s="37"/>
    </row>
    <row r="115" spans="2:2" hidden="1" x14ac:dyDescent="0.2">
      <c r="B115" s="37"/>
    </row>
    <row r="116" spans="2:2" hidden="1" x14ac:dyDescent="0.2">
      <c r="B116" s="37"/>
    </row>
    <row r="117" spans="2:2" hidden="1" x14ac:dyDescent="0.2">
      <c r="B117" s="37"/>
    </row>
    <row r="118" spans="2:2" hidden="1" x14ac:dyDescent="0.2">
      <c r="B118" s="37"/>
    </row>
    <row r="119" spans="2:2" hidden="1" x14ac:dyDescent="0.2">
      <c r="B119" s="37"/>
    </row>
    <row r="120" spans="2:2" hidden="1" x14ac:dyDescent="0.2">
      <c r="B120" s="37"/>
    </row>
    <row r="121" spans="2:2" hidden="1" x14ac:dyDescent="0.2">
      <c r="B121" s="37"/>
    </row>
    <row r="122" spans="2:2" hidden="1" x14ac:dyDescent="0.2">
      <c r="B122" s="37"/>
    </row>
    <row r="123" spans="2:2" hidden="1" x14ac:dyDescent="0.2">
      <c r="B123" s="37"/>
    </row>
    <row r="124" spans="2:2" hidden="1" x14ac:dyDescent="0.2">
      <c r="B124" s="37"/>
    </row>
    <row r="125" spans="2:2" hidden="1" x14ac:dyDescent="0.2">
      <c r="B125" s="37"/>
    </row>
    <row r="126" spans="2:2" x14ac:dyDescent="0.2"/>
  </sheetData>
  <pageMargins left="0.16" right="0.17" top="0.14000000000000001" bottom="0.18" header="0.11" footer="0.140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79998168889431442"/>
    <pageSetUpPr autoPageBreaks="0" fitToPage="1"/>
  </sheetPr>
  <dimension ref="A1:Z306"/>
  <sheetViews>
    <sheetView showGridLines="0" tabSelected="1" zoomScaleNormal="100" zoomScalePageLayoutView="85" workbookViewId="0">
      <pane ySplit="5" topLeftCell="A24" activePane="bottomLeft" state="frozen"/>
      <selection pane="bottomLeft" activeCell="G277" sqref="G276:G277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27.1640625" style="52" customWidth="1"/>
    <col min="5" max="8" width="16.5" style="45" customWidth="1"/>
    <col min="9" max="9" width="15" style="45" customWidth="1"/>
    <col min="10" max="10" width="3.5" style="34" customWidth="1"/>
    <col min="11" max="26" width="9.33203125" style="34" customWidth="1"/>
    <col min="27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2018-19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119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106</v>
      </c>
      <c r="E7" s="40"/>
      <c r="F7" s="40"/>
      <c r="G7" s="40"/>
      <c r="H7" s="40"/>
      <c r="I7" s="40"/>
    </row>
    <row r="8" spans="2:9" x14ac:dyDescent="0.25">
      <c r="B8" s="95"/>
      <c r="D8" s="32"/>
      <c r="E8" s="40"/>
      <c r="F8" s="40"/>
      <c r="G8" s="40"/>
      <c r="H8" s="40"/>
      <c r="I8" s="40"/>
    </row>
    <row r="9" spans="2:9" x14ac:dyDescent="0.25">
      <c r="B9" s="95"/>
      <c r="D9" s="23" t="s">
        <v>0</v>
      </c>
      <c r="E9" s="49" t="str">
        <f>+'2. Victorian water industry'!$E$9</f>
        <v>2014-15</v>
      </c>
      <c r="F9" s="49" t="str">
        <f>+'2. Victorian water industry'!$F$9</f>
        <v>2015-16</v>
      </c>
      <c r="G9" s="49" t="str">
        <f>+'2. Victorian water industry'!$G$9</f>
        <v>2016-17</v>
      </c>
      <c r="H9" s="49" t="str">
        <f>+'2. Victorian water industry'!$H$9</f>
        <v>2017-18</v>
      </c>
      <c r="I9" s="49" t="str">
        <f>+'2. Victorian water industry'!$I$9</f>
        <v>2018-19</v>
      </c>
    </row>
    <row r="10" spans="2:9" x14ac:dyDescent="0.25">
      <c r="B10" s="95"/>
      <c r="D10" s="30" t="str">
        <f ca="1">'[1]Chapter 3'!S7</f>
        <v xml:space="preserve">Lower Murray </v>
      </c>
      <c r="E10" s="63">
        <v>474.78614790286974</v>
      </c>
      <c r="F10" s="55">
        <v>503.72318622762668</v>
      </c>
      <c r="G10" s="55">
        <v>434.25148890092044</v>
      </c>
      <c r="H10" s="55">
        <v>492.26441631504923</v>
      </c>
      <c r="I10" s="55">
        <v>518.55575807787898</v>
      </c>
    </row>
    <row r="11" spans="2:9" x14ac:dyDescent="0.25">
      <c r="B11" s="95"/>
      <c r="D11" s="30" t="str">
        <f ca="1">'[1]Chapter 3'!S8</f>
        <v xml:space="preserve">Goulburn Valley </v>
      </c>
      <c r="E11" s="64">
        <v>265.0333632108356</v>
      </c>
      <c r="F11" s="56">
        <v>287.39677546205269</v>
      </c>
      <c r="G11" s="56">
        <v>241.72706604745156</v>
      </c>
      <c r="H11" s="56">
        <v>263.62139602557721</v>
      </c>
      <c r="I11" s="56">
        <v>285.15720663866023</v>
      </c>
    </row>
    <row r="12" spans="2:9" x14ac:dyDescent="0.25">
      <c r="B12" s="95"/>
      <c r="D12" s="30" t="str">
        <f ca="1">'[1]Chapter 3'!S9</f>
        <v>GWMWater</v>
      </c>
      <c r="E12" s="64">
        <v>236.37996183920089</v>
      </c>
      <c r="F12" s="56">
        <v>254.25290773289731</v>
      </c>
      <c r="G12" s="56">
        <v>209.59496948400221</v>
      </c>
      <c r="H12" s="56">
        <v>235.60454669663227</v>
      </c>
      <c r="I12" s="56">
        <v>246.44704501265636</v>
      </c>
    </row>
    <row r="13" spans="2:9" x14ac:dyDescent="0.25">
      <c r="B13" s="95"/>
      <c r="D13" s="30" t="str">
        <f ca="1">'[1]Chapter 3'!S10</f>
        <v xml:space="preserve">North East </v>
      </c>
      <c r="E13" s="64">
        <v>196.79711289049285</v>
      </c>
      <c r="F13" s="56">
        <v>213.59287949748074</v>
      </c>
      <c r="G13" s="56">
        <v>198.0683734478001</v>
      </c>
      <c r="H13" s="56">
        <v>208.3758790511624</v>
      </c>
      <c r="I13" s="56">
        <v>223.78969067805568</v>
      </c>
    </row>
    <row r="14" spans="2:9" x14ac:dyDescent="0.25">
      <c r="B14" s="95"/>
      <c r="D14" s="30" t="str">
        <f ca="1">'[1]Chapter 3'!S11</f>
        <v xml:space="preserve">Coliban </v>
      </c>
      <c r="E14" s="64">
        <v>191.61859881577138</v>
      </c>
      <c r="F14" s="56">
        <v>210.45421013805461</v>
      </c>
      <c r="G14" s="56">
        <v>185.04597923135205</v>
      </c>
      <c r="H14" s="56">
        <v>200.39505450288974</v>
      </c>
      <c r="I14" s="56">
        <v>209.7424089797093</v>
      </c>
    </row>
    <row r="15" spans="2:9" x14ac:dyDescent="0.25">
      <c r="B15" s="95"/>
      <c r="D15" s="30" t="str">
        <f ca="1">'[1]Chapter 3'!S12</f>
        <v xml:space="preserve">Western </v>
      </c>
      <c r="E15" s="64">
        <v>177.50550362698038</v>
      </c>
      <c r="F15" s="56">
        <v>193.15831902141531</v>
      </c>
      <c r="G15" s="56">
        <v>179.03176697452554</v>
      </c>
      <c r="H15" s="56">
        <v>184.14198120075713</v>
      </c>
      <c r="I15" s="56">
        <v>189.16123853919055</v>
      </c>
    </row>
    <row r="16" spans="2:9" x14ac:dyDescent="0.25">
      <c r="B16" s="95"/>
      <c r="D16" s="30" t="str">
        <f ca="1">'[1]Chapter 3'!S13</f>
        <v xml:space="preserve">Gippsland </v>
      </c>
      <c r="E16" s="64">
        <v>163.6002560357137</v>
      </c>
      <c r="F16" s="56">
        <v>170.42537735087578</v>
      </c>
      <c r="G16" s="56">
        <v>166.06858308368919</v>
      </c>
      <c r="H16" s="56">
        <v>167.8111184272411</v>
      </c>
      <c r="I16" s="56">
        <v>176.60843958619202</v>
      </c>
    </row>
    <row r="17" spans="2:11" x14ac:dyDescent="0.25">
      <c r="B17" s="95"/>
      <c r="D17" s="30" t="str">
        <f ca="1">'[1]Chapter 3'!S14</f>
        <v xml:space="preserve">Barwon </v>
      </c>
      <c r="E17" s="64">
        <v>156.37979364055496</v>
      </c>
      <c r="F17" s="56">
        <v>169.86637226507614</v>
      </c>
      <c r="G17" s="56">
        <v>157.54120285167895</v>
      </c>
      <c r="H17" s="56">
        <v>162.68408176691085</v>
      </c>
      <c r="I17" s="56">
        <v>171.11560279459835</v>
      </c>
    </row>
    <row r="18" spans="2:11" x14ac:dyDescent="0.25">
      <c r="B18" s="95"/>
      <c r="D18" s="30" t="str">
        <f ca="1">'[1]Chapter 3'!S15</f>
        <v xml:space="preserve">Central Highlands </v>
      </c>
      <c r="E18" s="64">
        <v>149.07795335334674</v>
      </c>
      <c r="F18" s="56">
        <v>163.34641885618416</v>
      </c>
      <c r="G18" s="56">
        <v>149.60037011629947</v>
      </c>
      <c r="H18" s="56">
        <v>156.99394754539341</v>
      </c>
      <c r="I18" s="56">
        <v>161.02895711530806</v>
      </c>
    </row>
    <row r="19" spans="2:11" x14ac:dyDescent="0.25">
      <c r="B19" s="95"/>
      <c r="D19" s="30" t="str">
        <f ca="1">'[1]Chapter 3'!S16</f>
        <v xml:space="preserve">East Gippsland </v>
      </c>
      <c r="E19" s="64">
        <v>139.95496622466848</v>
      </c>
      <c r="F19" s="56">
        <v>146.10677982828383</v>
      </c>
      <c r="G19" s="56">
        <v>147.77318082258455</v>
      </c>
      <c r="H19" s="56">
        <v>157.42208135235077</v>
      </c>
      <c r="I19" s="56">
        <v>159.87534822229568</v>
      </c>
    </row>
    <row r="20" spans="2:11" x14ac:dyDescent="0.25">
      <c r="B20" s="95"/>
      <c r="D20" s="30" t="str">
        <f ca="1">'[1]Chapter 3'!S17</f>
        <v xml:space="preserve">Yarra Valley </v>
      </c>
      <c r="E20" s="64">
        <v>149.51901263405887</v>
      </c>
      <c r="F20" s="56">
        <v>155.66544225497614</v>
      </c>
      <c r="G20" s="56">
        <v>147.57640782243013</v>
      </c>
      <c r="H20" s="56">
        <v>150.60012718813803</v>
      </c>
      <c r="I20" s="56">
        <v>154.76550146549323</v>
      </c>
    </row>
    <row r="21" spans="2:11" x14ac:dyDescent="0.25">
      <c r="B21" s="95"/>
      <c r="D21" s="30" t="str">
        <f ca="1">'[1]Chapter 3'!S18</f>
        <v xml:space="preserve">South East </v>
      </c>
      <c r="E21" s="64">
        <v>148.53883155608457</v>
      </c>
      <c r="F21" s="56">
        <v>154.47594256519992</v>
      </c>
      <c r="G21" s="56">
        <v>149.57003399119765</v>
      </c>
      <c r="H21" s="56">
        <v>150.29151094500801</v>
      </c>
      <c r="I21" s="56">
        <v>147.93659382142573</v>
      </c>
    </row>
    <row r="22" spans="2:11" x14ac:dyDescent="0.25">
      <c r="B22" s="95"/>
      <c r="D22" s="30" t="str">
        <f ca="1">'[1]Chapter 3'!S19</f>
        <v xml:space="preserve">Wannon </v>
      </c>
      <c r="E22" s="64">
        <v>144.20394957045633</v>
      </c>
      <c r="F22" s="56">
        <v>152.93530406810683</v>
      </c>
      <c r="G22" s="56">
        <v>135.97227188952769</v>
      </c>
      <c r="H22" s="56">
        <v>144.06941526371796</v>
      </c>
      <c r="I22" s="56">
        <v>147.2103237000488</v>
      </c>
    </row>
    <row r="23" spans="2:11" x14ac:dyDescent="0.25">
      <c r="B23" s="95"/>
      <c r="D23" s="30" t="str">
        <f ca="1">'[1]Chapter 3'!S20</f>
        <v xml:space="preserve">City West </v>
      </c>
      <c r="E23" s="64">
        <v>148.43259019396896</v>
      </c>
      <c r="F23" s="56">
        <v>149.77865034453555</v>
      </c>
      <c r="G23" s="56">
        <v>147.2194060483173</v>
      </c>
      <c r="H23" s="56">
        <v>141.6727843152259</v>
      </c>
      <c r="I23" s="56">
        <v>145.28968380857049</v>
      </c>
    </row>
    <row r="24" spans="2:11" x14ac:dyDescent="0.25">
      <c r="B24" s="95"/>
      <c r="D24" s="30" t="str">
        <f ca="1">'[1]Chapter 3'!S21</f>
        <v xml:space="preserve">South Gippsland </v>
      </c>
      <c r="E24" s="64">
        <v>115.93586784890077</v>
      </c>
      <c r="F24" s="56">
        <v>124.71478323525879</v>
      </c>
      <c r="G24" s="56">
        <v>120.19202275825283</v>
      </c>
      <c r="H24" s="56">
        <v>118.46547910117593</v>
      </c>
      <c r="I24" s="56">
        <v>119.47636197336077</v>
      </c>
    </row>
    <row r="25" spans="2:11" x14ac:dyDescent="0.25">
      <c r="B25" s="95"/>
      <c r="D25" s="30" t="str">
        <f ca="1">'[1]Chapter 3'!S22</f>
        <v xml:space="preserve">Westernport </v>
      </c>
      <c r="E25" s="64">
        <v>80.256602743465507</v>
      </c>
      <c r="F25" s="56">
        <v>77.16545990882274</v>
      </c>
      <c r="G25" s="56">
        <v>83.727344365642239</v>
      </c>
      <c r="H25" s="56">
        <v>83.629318695511785</v>
      </c>
      <c r="I25" s="56">
        <v>89.30928288605368</v>
      </c>
    </row>
    <row r="26" spans="2:11" x14ac:dyDescent="0.25">
      <c r="B26" s="95"/>
      <c r="E26" s="46"/>
      <c r="F26" s="46"/>
      <c r="G26" s="46"/>
      <c r="H26" s="46"/>
      <c r="I26" s="46"/>
    </row>
    <row r="27" spans="2:11" x14ac:dyDescent="0.25">
      <c r="B27" s="95"/>
    </row>
    <row r="28" spans="2:11" x14ac:dyDescent="0.25">
      <c r="B28" s="95"/>
      <c r="D28" s="110" t="s">
        <v>105</v>
      </c>
      <c r="E28" s="42"/>
      <c r="F28" s="42"/>
      <c r="G28" s="42"/>
      <c r="H28" s="54"/>
      <c r="I28" s="42"/>
      <c r="K28" s="42"/>
    </row>
    <row r="29" spans="2:11" x14ac:dyDescent="0.25">
      <c r="B29" s="95"/>
      <c r="D29" s="16"/>
      <c r="E29" s="42"/>
      <c r="F29" s="42"/>
      <c r="G29" s="42"/>
      <c r="H29" s="42"/>
      <c r="I29" s="42"/>
    </row>
    <row r="30" spans="2:11" x14ac:dyDescent="0.25">
      <c r="B30" s="95"/>
      <c r="D30" s="23" t="s">
        <v>0</v>
      </c>
      <c r="E30" s="49" t="s">
        <v>68</v>
      </c>
      <c r="F30" s="49" t="s">
        <v>69</v>
      </c>
      <c r="G30" s="49" t="s">
        <v>70</v>
      </c>
      <c r="H30" s="49" t="s">
        <v>71</v>
      </c>
      <c r="I30" s="49" t="s">
        <v>18</v>
      </c>
    </row>
    <row r="31" spans="2:11" x14ac:dyDescent="0.25">
      <c r="B31" s="95"/>
      <c r="D31" s="30" t="s">
        <v>75</v>
      </c>
      <c r="E31" s="63">
        <v>231.18</v>
      </c>
      <c r="F31" s="55">
        <v>362.5</v>
      </c>
      <c r="G31" s="55">
        <v>256.54000000000002</v>
      </c>
      <c r="H31" s="55">
        <v>89.16</v>
      </c>
      <c r="I31" s="102">
        <v>940</v>
      </c>
    </row>
    <row r="32" spans="2:11" x14ac:dyDescent="0.25">
      <c r="B32" s="95"/>
      <c r="D32" s="30" t="s">
        <v>76</v>
      </c>
      <c r="E32" s="64">
        <v>116.65</v>
      </c>
      <c r="F32" s="56">
        <v>362.75</v>
      </c>
      <c r="G32" s="56">
        <v>370.42</v>
      </c>
      <c r="H32" s="56">
        <v>106.29</v>
      </c>
      <c r="I32" s="55">
        <v>956.1099999999999</v>
      </c>
    </row>
    <row r="33" spans="2:9" x14ac:dyDescent="0.25">
      <c r="B33" s="95"/>
      <c r="D33" s="30" t="s">
        <v>77</v>
      </c>
      <c r="E33" s="64">
        <v>77.86</v>
      </c>
      <c r="F33" s="56">
        <v>412.72</v>
      </c>
      <c r="G33" s="56">
        <v>456.81</v>
      </c>
      <c r="H33" s="56">
        <v>129.13999999999999</v>
      </c>
      <c r="I33" s="55">
        <v>1076.5300000000002</v>
      </c>
    </row>
    <row r="34" spans="2:9" x14ac:dyDescent="0.25">
      <c r="B34" s="95"/>
      <c r="D34" s="30" t="s">
        <v>78</v>
      </c>
      <c r="E34" s="64">
        <v>154.58000000000001</v>
      </c>
      <c r="F34" s="56">
        <v>328.51</v>
      </c>
      <c r="G34" s="56">
        <v>563.58000000000004</v>
      </c>
      <c r="H34" s="56">
        <v>0</v>
      </c>
      <c r="I34" s="102">
        <v>1048</v>
      </c>
    </row>
    <row r="35" spans="2:9" x14ac:dyDescent="0.25">
      <c r="D35" s="30" t="s">
        <v>79</v>
      </c>
      <c r="E35" s="64">
        <v>198.84</v>
      </c>
      <c r="F35" s="56">
        <v>310.60000000000002</v>
      </c>
      <c r="G35" s="56">
        <v>756.4</v>
      </c>
      <c r="H35" s="56">
        <v>0</v>
      </c>
      <c r="I35" s="55">
        <v>1265.8400000000001</v>
      </c>
    </row>
    <row r="36" spans="2:9" x14ac:dyDescent="0.25">
      <c r="D36" s="30" t="s">
        <v>80</v>
      </c>
      <c r="E36" s="64">
        <v>228.49</v>
      </c>
      <c r="F36" s="56">
        <v>473.05</v>
      </c>
      <c r="G36" s="56">
        <v>686.64</v>
      </c>
      <c r="H36" s="56">
        <v>0</v>
      </c>
      <c r="I36" s="55">
        <v>1388.1799999999998</v>
      </c>
    </row>
    <row r="37" spans="2:9" x14ac:dyDescent="0.25">
      <c r="D37" s="30" t="s">
        <v>81</v>
      </c>
      <c r="E37" s="64">
        <v>204.97</v>
      </c>
      <c r="F37" s="56">
        <v>343.75</v>
      </c>
      <c r="G37" s="56">
        <v>665.41</v>
      </c>
      <c r="H37" s="56">
        <v>0</v>
      </c>
      <c r="I37" s="55">
        <v>1214.1300000000001</v>
      </c>
    </row>
    <row r="38" spans="2:9" x14ac:dyDescent="0.25">
      <c r="D38" s="30" t="s">
        <v>82</v>
      </c>
      <c r="E38" s="64">
        <v>177.04</v>
      </c>
      <c r="F38" s="56">
        <v>361.55</v>
      </c>
      <c r="G38" s="56">
        <v>813.34</v>
      </c>
      <c r="H38" s="56">
        <v>0</v>
      </c>
      <c r="I38" s="55">
        <v>1351.93</v>
      </c>
    </row>
    <row r="39" spans="2:9" x14ac:dyDescent="0.25">
      <c r="D39" s="30" t="s">
        <v>83</v>
      </c>
      <c r="E39" s="64">
        <v>170.63</v>
      </c>
      <c r="F39" s="56">
        <v>334.91</v>
      </c>
      <c r="G39" s="56">
        <v>443.16</v>
      </c>
      <c r="H39" s="56">
        <v>0</v>
      </c>
      <c r="I39" s="55">
        <v>948.7</v>
      </c>
    </row>
    <row r="40" spans="2:9" x14ac:dyDescent="0.25">
      <c r="D40" s="30" t="s">
        <v>10</v>
      </c>
      <c r="E40" s="64">
        <v>457.93</v>
      </c>
      <c r="F40" s="56">
        <v>441.34</v>
      </c>
      <c r="G40" s="56">
        <v>490.39</v>
      </c>
      <c r="H40" s="56">
        <v>0</v>
      </c>
      <c r="I40" s="102">
        <v>1389</v>
      </c>
    </row>
    <row r="41" spans="2:9" x14ac:dyDescent="0.25">
      <c r="D41" s="30" t="s">
        <v>84</v>
      </c>
      <c r="E41" s="64">
        <v>206.33</v>
      </c>
      <c r="F41" s="56">
        <v>313.38</v>
      </c>
      <c r="G41" s="56">
        <v>487.06</v>
      </c>
      <c r="H41" s="56">
        <v>0</v>
      </c>
      <c r="I41" s="102">
        <v>1006</v>
      </c>
    </row>
    <row r="42" spans="2:9" x14ac:dyDescent="0.25">
      <c r="D42" s="30" t="s">
        <v>85</v>
      </c>
      <c r="E42" s="64">
        <v>207.12</v>
      </c>
      <c r="F42" s="56">
        <v>504.59</v>
      </c>
      <c r="G42" s="56">
        <v>239.16</v>
      </c>
      <c r="H42" s="56">
        <v>0</v>
      </c>
      <c r="I42" s="55">
        <v>950.87</v>
      </c>
    </row>
    <row r="43" spans="2:9" x14ac:dyDescent="0.25">
      <c r="D43" s="30" t="s">
        <v>86</v>
      </c>
      <c r="E43" s="64">
        <v>306.01</v>
      </c>
      <c r="F43" s="56">
        <v>217.93</v>
      </c>
      <c r="G43" s="56">
        <v>474.91</v>
      </c>
      <c r="H43" s="56">
        <v>0</v>
      </c>
      <c r="I43" s="55">
        <v>998.85000000000014</v>
      </c>
    </row>
    <row r="44" spans="2:9" x14ac:dyDescent="0.25">
      <c r="D44" s="30" t="s">
        <v>87</v>
      </c>
      <c r="E44" s="64">
        <v>168.19</v>
      </c>
      <c r="F44" s="56">
        <v>208.1</v>
      </c>
      <c r="G44" s="56">
        <v>737.09</v>
      </c>
      <c r="H44" s="56">
        <v>0</v>
      </c>
      <c r="I44" s="55">
        <v>1113.3800000000001</v>
      </c>
    </row>
    <row r="45" spans="2:9" x14ac:dyDescent="0.25">
      <c r="D45" s="30" t="s">
        <v>88</v>
      </c>
      <c r="E45" s="64">
        <v>234.27</v>
      </c>
      <c r="F45" s="56">
        <v>270.41000000000003</v>
      </c>
      <c r="G45" s="56">
        <v>540.72</v>
      </c>
      <c r="H45" s="56">
        <v>0</v>
      </c>
      <c r="I45" s="55">
        <v>1045.4000000000001</v>
      </c>
    </row>
    <row r="46" spans="2:9" x14ac:dyDescent="0.25">
      <c r="D46" s="30" t="s">
        <v>89</v>
      </c>
      <c r="E46" s="64">
        <v>389.97</v>
      </c>
      <c r="F46" s="56">
        <v>178.97</v>
      </c>
      <c r="G46" s="56">
        <v>601.22</v>
      </c>
      <c r="H46" s="56">
        <v>0</v>
      </c>
      <c r="I46" s="55">
        <v>1170.1600000000001</v>
      </c>
    </row>
    <row r="47" spans="2:9" x14ac:dyDescent="0.25"/>
    <row r="48" spans="2:9" x14ac:dyDescent="0.25"/>
    <row r="49" spans="2:11" x14ac:dyDescent="0.25">
      <c r="B49" s="95"/>
      <c r="D49" s="110" t="s">
        <v>104</v>
      </c>
      <c r="H49" s="54"/>
      <c r="J49" s="45"/>
    </row>
    <row r="50" spans="2:11" x14ac:dyDescent="0.25">
      <c r="D50" s="32"/>
      <c r="J50" s="45"/>
    </row>
    <row r="51" spans="2:11" x14ac:dyDescent="0.25">
      <c r="D51" s="23" t="s">
        <v>0</v>
      </c>
      <c r="E51" s="49" t="str">
        <f>+'2. Victorian water industry'!$E$9</f>
        <v>2014-15</v>
      </c>
      <c r="F51" s="49" t="str">
        <f>+'2. Victorian water industry'!$F$9</f>
        <v>2015-16</v>
      </c>
      <c r="G51" s="49" t="str">
        <f>+'2. Victorian water industry'!$G$9</f>
        <v>2016-17</v>
      </c>
      <c r="H51" s="49" t="str">
        <f>+'2. Victorian water industry'!$H$9</f>
        <v>2017-18</v>
      </c>
      <c r="I51" s="49" t="str">
        <f>+'2. Victorian water industry'!$I$9</f>
        <v>2018-19</v>
      </c>
      <c r="J51" s="45"/>
    </row>
    <row r="52" spans="2:11" x14ac:dyDescent="0.25">
      <c r="D52" s="30" t="s">
        <v>60</v>
      </c>
      <c r="E52" s="55">
        <v>904</v>
      </c>
      <c r="F52" s="102">
        <v>944</v>
      </c>
      <c r="G52" s="55">
        <v>933</v>
      </c>
      <c r="H52" s="55">
        <v>931.3599999999999</v>
      </c>
      <c r="I52" s="102">
        <v>940</v>
      </c>
      <c r="K52" s="46"/>
    </row>
    <row r="53" spans="2:11" x14ac:dyDescent="0.25">
      <c r="D53" s="30" t="s">
        <v>54</v>
      </c>
      <c r="E53" s="56">
        <v>972</v>
      </c>
      <c r="F53" s="56">
        <v>1021</v>
      </c>
      <c r="G53" s="56">
        <v>998</v>
      </c>
      <c r="H53" s="56">
        <v>1018.2</v>
      </c>
      <c r="I53" s="94">
        <v>956</v>
      </c>
      <c r="J53" s="45"/>
      <c r="K53" s="46"/>
    </row>
    <row r="54" spans="2:11" x14ac:dyDescent="0.25">
      <c r="D54" s="30" t="s">
        <v>52</v>
      </c>
      <c r="E54" s="56">
        <v>1031</v>
      </c>
      <c r="F54" s="94">
        <v>1082</v>
      </c>
      <c r="G54" s="56">
        <v>1033</v>
      </c>
      <c r="H54" s="56">
        <v>1063.52</v>
      </c>
      <c r="I54" s="56">
        <v>1077</v>
      </c>
      <c r="J54" s="45"/>
      <c r="K54" s="46"/>
    </row>
    <row r="55" spans="2:11" x14ac:dyDescent="0.25">
      <c r="D55" s="30" t="s">
        <v>56</v>
      </c>
      <c r="E55" s="56">
        <v>1029</v>
      </c>
      <c r="F55" s="56">
        <v>1027</v>
      </c>
      <c r="G55" s="56">
        <v>986</v>
      </c>
      <c r="H55" s="56">
        <v>1013</v>
      </c>
      <c r="I55" s="94">
        <v>1048</v>
      </c>
      <c r="J55" s="45"/>
      <c r="K55" s="46"/>
    </row>
    <row r="56" spans="2:11" x14ac:dyDescent="0.25">
      <c r="D56" s="30" t="s">
        <v>53</v>
      </c>
      <c r="E56" s="56">
        <v>1185</v>
      </c>
      <c r="F56" s="94">
        <v>1225</v>
      </c>
      <c r="G56" s="56">
        <v>1212</v>
      </c>
      <c r="H56" s="56">
        <v>1248.17</v>
      </c>
      <c r="I56" s="94">
        <v>1266</v>
      </c>
      <c r="J56" s="45"/>
      <c r="K56" s="46"/>
    </row>
    <row r="57" spans="2:11" x14ac:dyDescent="0.25">
      <c r="D57" s="30" t="s">
        <v>55</v>
      </c>
      <c r="E57" s="56">
        <v>1286</v>
      </c>
      <c r="F57" s="56">
        <v>1342</v>
      </c>
      <c r="G57" s="56">
        <v>1305</v>
      </c>
      <c r="H57" s="56">
        <v>1366.2199999999998</v>
      </c>
      <c r="I57" s="56">
        <v>1388</v>
      </c>
      <c r="J57" s="45"/>
      <c r="K57" s="46"/>
    </row>
    <row r="58" spans="2:11" x14ac:dyDescent="0.25">
      <c r="D58" s="30" t="s">
        <v>61</v>
      </c>
      <c r="E58" s="56">
        <v>1102</v>
      </c>
      <c r="F58" s="56">
        <v>1132</v>
      </c>
      <c r="G58" s="56">
        <v>1143</v>
      </c>
      <c r="H58" s="56">
        <v>1191.26</v>
      </c>
      <c r="I58" s="56">
        <v>1214</v>
      </c>
      <c r="J58" s="45"/>
      <c r="K58" s="46"/>
    </row>
    <row r="59" spans="2:11" x14ac:dyDescent="0.25">
      <c r="D59" s="30" t="s">
        <v>51</v>
      </c>
      <c r="E59" s="56">
        <v>1229</v>
      </c>
      <c r="F59" s="56">
        <v>1249</v>
      </c>
      <c r="G59" s="56">
        <v>1258</v>
      </c>
      <c r="H59" s="56">
        <v>1289.6199999999999</v>
      </c>
      <c r="I59" s="56">
        <v>1352</v>
      </c>
      <c r="J59" s="45"/>
      <c r="K59" s="46"/>
    </row>
    <row r="60" spans="2:11" x14ac:dyDescent="0.25">
      <c r="D60" s="30" t="s">
        <v>50</v>
      </c>
      <c r="E60" s="56">
        <v>891</v>
      </c>
      <c r="F60" s="56">
        <v>925</v>
      </c>
      <c r="G60" s="56">
        <v>883</v>
      </c>
      <c r="H60" s="56">
        <v>925.13</v>
      </c>
      <c r="I60" s="56">
        <v>949</v>
      </c>
      <c r="J60" s="45"/>
      <c r="K60" s="46"/>
    </row>
    <row r="61" spans="2:11" x14ac:dyDescent="0.25">
      <c r="D61" s="30" t="s">
        <v>10</v>
      </c>
      <c r="E61" s="56">
        <v>1316</v>
      </c>
      <c r="F61" s="56">
        <v>1359</v>
      </c>
      <c r="G61" s="56">
        <v>1301</v>
      </c>
      <c r="H61" s="56">
        <v>1374.35</v>
      </c>
      <c r="I61" s="94">
        <v>1389</v>
      </c>
      <c r="J61" s="45"/>
      <c r="K61" s="46"/>
    </row>
    <row r="62" spans="2:11" x14ac:dyDescent="0.25">
      <c r="D62" s="30" t="s">
        <v>58</v>
      </c>
      <c r="E62" s="56">
        <v>921</v>
      </c>
      <c r="F62" s="56">
        <v>959</v>
      </c>
      <c r="G62" s="56">
        <v>906</v>
      </c>
      <c r="H62" s="56">
        <v>969.53</v>
      </c>
      <c r="I62" s="94">
        <v>1006</v>
      </c>
      <c r="J62" s="44"/>
      <c r="K62" s="46"/>
    </row>
    <row r="63" spans="2:11" x14ac:dyDescent="0.25">
      <c r="D63" s="30" t="s">
        <v>49</v>
      </c>
      <c r="E63" s="56">
        <v>843</v>
      </c>
      <c r="F63" s="56">
        <v>885</v>
      </c>
      <c r="G63" s="56">
        <v>859</v>
      </c>
      <c r="H63" s="56">
        <v>891.95</v>
      </c>
      <c r="I63" s="56">
        <v>951</v>
      </c>
      <c r="J63" s="43"/>
      <c r="K63" s="46"/>
    </row>
    <row r="64" spans="2:11" x14ac:dyDescent="0.25">
      <c r="D64" s="30" t="s">
        <v>57</v>
      </c>
      <c r="E64" s="56">
        <v>957</v>
      </c>
      <c r="F64" s="56">
        <v>971</v>
      </c>
      <c r="G64" s="56">
        <v>962</v>
      </c>
      <c r="H64" s="56">
        <v>978.34999999999991</v>
      </c>
      <c r="I64" s="56">
        <v>999</v>
      </c>
      <c r="J64" s="45"/>
      <c r="K64" s="46"/>
    </row>
    <row r="65" spans="2:11" x14ac:dyDescent="0.25">
      <c r="D65" s="30" t="s">
        <v>48</v>
      </c>
      <c r="E65" s="56">
        <v>1101</v>
      </c>
      <c r="F65" s="56">
        <v>1121</v>
      </c>
      <c r="G65" s="56">
        <v>1069</v>
      </c>
      <c r="H65" s="56">
        <v>1097.81</v>
      </c>
      <c r="I65" s="94">
        <v>1113</v>
      </c>
      <c r="J65" s="45"/>
      <c r="K65" s="46"/>
    </row>
    <row r="66" spans="2:11" x14ac:dyDescent="0.25">
      <c r="D66" s="30" t="s">
        <v>59</v>
      </c>
      <c r="E66" s="56">
        <v>964</v>
      </c>
      <c r="F66" s="94">
        <v>1037</v>
      </c>
      <c r="G66" s="56">
        <v>943</v>
      </c>
      <c r="H66" s="56">
        <v>1012.42</v>
      </c>
      <c r="I66" s="94">
        <v>1045</v>
      </c>
      <c r="J66" s="45"/>
      <c r="K66" s="46"/>
    </row>
    <row r="67" spans="2:11" x14ac:dyDescent="0.25">
      <c r="D67" s="30" t="s">
        <v>62</v>
      </c>
      <c r="E67" s="56">
        <v>1072</v>
      </c>
      <c r="F67" s="56">
        <v>1079</v>
      </c>
      <c r="G67" s="56">
        <v>1101</v>
      </c>
      <c r="H67" s="56">
        <v>1124.48</v>
      </c>
      <c r="I67" s="56">
        <v>1170</v>
      </c>
      <c r="K67" s="46"/>
    </row>
    <row r="68" spans="2:11" x14ac:dyDescent="0.25"/>
    <row r="69" spans="2:11" x14ac:dyDescent="0.25"/>
    <row r="70" spans="2:11" x14ac:dyDescent="0.25">
      <c r="B70" s="95"/>
      <c r="D70" s="110" t="s">
        <v>103</v>
      </c>
      <c r="H70" s="54"/>
    </row>
    <row r="71" spans="2:11" x14ac:dyDescent="0.25">
      <c r="D71" s="32"/>
    </row>
    <row r="72" spans="2:11" x14ac:dyDescent="0.25">
      <c r="D72" s="23" t="s">
        <v>0</v>
      </c>
      <c r="E72" s="49" t="str">
        <f>+'2. Victorian water industry'!$E$9</f>
        <v>2014-15</v>
      </c>
      <c r="F72" s="49" t="str">
        <f>+'2. Victorian water industry'!$F$9</f>
        <v>2015-16</v>
      </c>
      <c r="G72" s="49" t="str">
        <f>+'2. Victorian water industry'!$G$9</f>
        <v>2016-17</v>
      </c>
      <c r="H72" s="49" t="str">
        <f>+'2. Victorian water industry'!$H$9</f>
        <v>2017-18</v>
      </c>
      <c r="I72" s="49" t="str">
        <f>+'2. Victorian water industry'!$I$9</f>
        <v>2018-19</v>
      </c>
    </row>
    <row r="73" spans="2:11" x14ac:dyDescent="0.25">
      <c r="D73" s="30" t="s">
        <v>60</v>
      </c>
      <c r="E73" s="55">
        <v>439</v>
      </c>
      <c r="F73" s="55">
        <v>463</v>
      </c>
      <c r="G73" s="55">
        <v>451.64</v>
      </c>
      <c r="H73" s="55">
        <v>443.6</v>
      </c>
      <c r="I73" s="55">
        <v>452</v>
      </c>
    </row>
    <row r="74" spans="2:11" x14ac:dyDescent="0.25">
      <c r="D74" s="30" t="s">
        <v>54</v>
      </c>
      <c r="E74" s="56">
        <v>483</v>
      </c>
      <c r="F74" s="56">
        <v>517</v>
      </c>
      <c r="G74" s="56">
        <v>499.89</v>
      </c>
      <c r="H74" s="56">
        <v>512.63</v>
      </c>
      <c r="I74" s="56">
        <v>469</v>
      </c>
    </row>
    <row r="75" spans="2:11" x14ac:dyDescent="0.25">
      <c r="D75" s="30" t="s">
        <v>52</v>
      </c>
      <c r="E75" s="56">
        <v>516</v>
      </c>
      <c r="F75" s="56">
        <v>556</v>
      </c>
      <c r="G75" s="56">
        <v>506.42</v>
      </c>
      <c r="H75" s="56">
        <v>528.88</v>
      </c>
      <c r="I75" s="56">
        <v>542</v>
      </c>
    </row>
    <row r="76" spans="2:11" x14ac:dyDescent="0.25">
      <c r="D76" s="30" t="s">
        <v>56</v>
      </c>
      <c r="E76" s="56">
        <v>302</v>
      </c>
      <c r="F76" s="56">
        <v>303</v>
      </c>
      <c r="G76" s="56">
        <v>265.2</v>
      </c>
      <c r="H76" s="56">
        <v>288.23</v>
      </c>
      <c r="I76" s="56">
        <v>309</v>
      </c>
    </row>
    <row r="77" spans="2:11" x14ac:dyDescent="0.25">
      <c r="D77" s="30" t="s">
        <v>53</v>
      </c>
      <c r="E77" s="56">
        <v>267</v>
      </c>
      <c r="F77" s="56">
        <v>298</v>
      </c>
      <c r="G77" s="56">
        <v>276.57</v>
      </c>
      <c r="H77" s="56">
        <v>296.64</v>
      </c>
      <c r="I77" s="56">
        <v>311</v>
      </c>
    </row>
    <row r="78" spans="2:11" x14ac:dyDescent="0.25">
      <c r="D78" s="30" t="s">
        <v>55</v>
      </c>
      <c r="E78" s="56">
        <v>415.1</v>
      </c>
      <c r="F78" s="56">
        <v>458</v>
      </c>
      <c r="G78" s="56">
        <v>408.57</v>
      </c>
      <c r="H78" s="56">
        <v>451.08</v>
      </c>
      <c r="I78" s="56">
        <v>473</v>
      </c>
    </row>
    <row r="79" spans="2:11" x14ac:dyDescent="0.25">
      <c r="D79" s="30" t="s">
        <v>61</v>
      </c>
      <c r="E79" s="56">
        <v>245</v>
      </c>
      <c r="F79" s="56">
        <v>266</v>
      </c>
      <c r="G79" s="56">
        <v>280</v>
      </c>
      <c r="H79" s="56">
        <v>314.37</v>
      </c>
      <c r="I79" s="56">
        <v>344</v>
      </c>
    </row>
    <row r="80" spans="2:11" x14ac:dyDescent="0.25">
      <c r="D80" s="30" t="s">
        <v>51</v>
      </c>
      <c r="E80" s="56">
        <v>311</v>
      </c>
      <c r="F80" s="56">
        <v>324</v>
      </c>
      <c r="G80" s="56">
        <v>320.61</v>
      </c>
      <c r="H80" s="56">
        <v>331.7</v>
      </c>
      <c r="I80" s="56">
        <v>362</v>
      </c>
    </row>
    <row r="81" spans="2:9" x14ac:dyDescent="0.25">
      <c r="D81" s="30" t="s">
        <v>50</v>
      </c>
      <c r="E81" s="56">
        <v>297</v>
      </c>
      <c r="F81" s="56">
        <v>326</v>
      </c>
      <c r="G81" s="56">
        <v>278.70999999999998</v>
      </c>
      <c r="H81" s="56">
        <v>310.49</v>
      </c>
      <c r="I81" s="56">
        <v>335</v>
      </c>
    </row>
    <row r="82" spans="2:9" x14ac:dyDescent="0.25">
      <c r="D82" s="30" t="s">
        <v>10</v>
      </c>
      <c r="E82" s="56">
        <v>396</v>
      </c>
      <c r="F82" s="56">
        <v>431</v>
      </c>
      <c r="G82" s="56">
        <v>361.39</v>
      </c>
      <c r="H82" s="56">
        <v>414.75</v>
      </c>
      <c r="I82" s="56">
        <v>441</v>
      </c>
    </row>
    <row r="83" spans="2:9" x14ac:dyDescent="0.25">
      <c r="D83" s="30" t="s">
        <v>58</v>
      </c>
      <c r="E83" s="56">
        <v>275</v>
      </c>
      <c r="F83" s="56">
        <v>302</v>
      </c>
      <c r="G83" s="56">
        <v>239.29</v>
      </c>
      <c r="H83" s="56">
        <v>286.64999999999998</v>
      </c>
      <c r="I83" s="56">
        <v>313</v>
      </c>
    </row>
    <row r="84" spans="2:9" x14ac:dyDescent="0.25">
      <c r="D84" s="30" t="s">
        <v>49</v>
      </c>
      <c r="E84" s="56">
        <v>418</v>
      </c>
      <c r="F84" s="56">
        <v>458</v>
      </c>
      <c r="G84" s="56">
        <v>429.66</v>
      </c>
      <c r="H84" s="56">
        <v>455.98</v>
      </c>
      <c r="I84" s="56">
        <v>505</v>
      </c>
    </row>
    <row r="85" spans="2:9" x14ac:dyDescent="0.25">
      <c r="D85" s="30" t="s">
        <v>57</v>
      </c>
      <c r="E85" s="56">
        <v>198</v>
      </c>
      <c r="F85" s="56">
        <v>217</v>
      </c>
      <c r="G85" s="56">
        <v>210.71</v>
      </c>
      <c r="H85" s="56">
        <v>211.6</v>
      </c>
      <c r="I85" s="56">
        <v>218</v>
      </c>
    </row>
    <row r="86" spans="2:9" x14ac:dyDescent="0.25">
      <c r="D86" s="30" t="s">
        <v>48</v>
      </c>
      <c r="E86" s="56">
        <v>197</v>
      </c>
      <c r="F86" s="56">
        <v>215</v>
      </c>
      <c r="G86" s="56">
        <v>178.31</v>
      </c>
      <c r="H86" s="56">
        <v>198.4</v>
      </c>
      <c r="I86" s="56">
        <v>208</v>
      </c>
    </row>
    <row r="87" spans="2:9" x14ac:dyDescent="0.25">
      <c r="D87" s="30" t="s">
        <v>59</v>
      </c>
      <c r="E87" s="56">
        <v>190</v>
      </c>
      <c r="F87" s="56">
        <v>236</v>
      </c>
      <c r="G87" s="56">
        <v>222.89</v>
      </c>
      <c r="H87" s="56">
        <v>251.88</v>
      </c>
      <c r="I87" s="56">
        <v>270</v>
      </c>
    </row>
    <row r="88" spans="2:9" x14ac:dyDescent="0.25">
      <c r="D88" s="30" t="s">
        <v>62</v>
      </c>
      <c r="E88" s="56">
        <v>129</v>
      </c>
      <c r="F88" s="56">
        <v>125</v>
      </c>
      <c r="G88" s="56">
        <v>134.49</v>
      </c>
      <c r="H88" s="56">
        <v>137.27000000000001</v>
      </c>
      <c r="I88" s="56">
        <v>179</v>
      </c>
    </row>
    <row r="89" spans="2:9" x14ac:dyDescent="0.25"/>
    <row r="90" spans="2:9" x14ac:dyDescent="0.25"/>
    <row r="91" spans="2:9" x14ac:dyDescent="0.25">
      <c r="B91" s="95"/>
      <c r="D91" s="110" t="s">
        <v>102</v>
      </c>
    </row>
    <row r="92" spans="2:9" x14ac:dyDescent="0.25">
      <c r="D92" s="32"/>
    </row>
    <row r="93" spans="2:9" x14ac:dyDescent="0.25">
      <c r="D93" s="23" t="s">
        <v>0</v>
      </c>
      <c r="E93" s="49" t="str">
        <f>+'2. Victorian water industry'!$E$9</f>
        <v>2014-15</v>
      </c>
      <c r="F93" s="49" t="str">
        <f>+'2. Victorian water industry'!$F$9</f>
        <v>2015-16</v>
      </c>
      <c r="G93" s="49" t="str">
        <f>+'2. Victorian water industry'!$G$9</f>
        <v>2016-17</v>
      </c>
      <c r="H93" s="49" t="str">
        <f>+'2. Victorian water industry'!$H$9</f>
        <v>2017-18</v>
      </c>
      <c r="I93" s="49" t="str">
        <f>+'2. Victorian water industry'!$I$9</f>
        <v>2018-19</v>
      </c>
    </row>
    <row r="94" spans="2:9" x14ac:dyDescent="0.25">
      <c r="D94" s="30" t="str">
        <f ca="1">'[1]Chapter 3'!S35</f>
        <v xml:space="preserve">Gippsland </v>
      </c>
      <c r="E94" s="63" t="s">
        <v>46</v>
      </c>
      <c r="F94" s="63" t="s">
        <v>46</v>
      </c>
      <c r="G94" s="85">
        <v>10.983810312958123</v>
      </c>
      <c r="H94" s="85">
        <v>11.91484024707616</v>
      </c>
      <c r="I94" s="85">
        <v>13.118823329890073</v>
      </c>
    </row>
    <row r="95" spans="2:9" x14ac:dyDescent="0.25">
      <c r="D95" s="30" t="str">
        <f ca="1">'[1]Chapter 3'!S36</f>
        <v xml:space="preserve">Western </v>
      </c>
      <c r="E95" s="63" t="s">
        <v>46</v>
      </c>
      <c r="F95" s="63" t="s">
        <v>46</v>
      </c>
      <c r="G95" s="89">
        <v>12.031868466456917</v>
      </c>
      <c r="H95" s="89">
        <v>12.104641568652829</v>
      </c>
      <c r="I95" s="89">
        <v>12.011854412990461</v>
      </c>
    </row>
    <row r="96" spans="2:9" x14ac:dyDescent="0.25">
      <c r="D96" s="30" t="str">
        <f ca="1">'[1]Chapter 3'!S37</f>
        <v>GWMWater</v>
      </c>
      <c r="E96" s="63" t="s">
        <v>46</v>
      </c>
      <c r="F96" s="63" t="s">
        <v>46</v>
      </c>
      <c r="G96" s="89">
        <v>12.731644164971334</v>
      </c>
      <c r="H96" s="89">
        <v>11.806092754263823</v>
      </c>
      <c r="I96" s="89">
        <v>11.078909717891339</v>
      </c>
    </row>
    <row r="97" spans="4:9" x14ac:dyDescent="0.25">
      <c r="D97" s="30" t="str">
        <f ca="1">'[1]Chapter 3'!S38</f>
        <v xml:space="preserve">Wannon </v>
      </c>
      <c r="E97" s="63" t="s">
        <v>46</v>
      </c>
      <c r="F97" s="63" t="s">
        <v>46</v>
      </c>
      <c r="G97" s="89">
        <v>6.8054906060022553</v>
      </c>
      <c r="H97" s="89">
        <v>7.2252994624682803</v>
      </c>
      <c r="I97" s="89">
        <v>7.558423250013556</v>
      </c>
    </row>
    <row r="98" spans="4:9" x14ac:dyDescent="0.25">
      <c r="D98" s="30" t="str">
        <f ca="1">'[1]Chapter 3'!S39</f>
        <v xml:space="preserve">City West </v>
      </c>
      <c r="E98" s="63" t="s">
        <v>46</v>
      </c>
      <c r="F98" s="63" t="s">
        <v>46</v>
      </c>
      <c r="G98" s="89">
        <v>6.699141959892188</v>
      </c>
      <c r="H98" s="89">
        <v>7.4033511163612618</v>
      </c>
      <c r="I98" s="89">
        <v>7.373706479074273</v>
      </c>
    </row>
    <row r="99" spans="4:9" x14ac:dyDescent="0.25">
      <c r="D99" s="30" t="str">
        <f ca="1">'[1]Chapter 3'!S40</f>
        <v xml:space="preserve">Coliban </v>
      </c>
      <c r="E99" s="63" t="s">
        <v>46</v>
      </c>
      <c r="F99" s="63" t="s">
        <v>46</v>
      </c>
      <c r="G99" s="89">
        <v>6.5262282174319965</v>
      </c>
      <c r="H99" s="89">
        <v>6.8256639110395785</v>
      </c>
      <c r="I99" s="89">
        <v>7.3132824866887329</v>
      </c>
    </row>
    <row r="100" spans="4:9" x14ac:dyDescent="0.25">
      <c r="D100" s="30" t="str">
        <f ca="1">'[1]Chapter 3'!S41</f>
        <v xml:space="preserve">Yarra Valley </v>
      </c>
      <c r="E100" s="63" t="s">
        <v>46</v>
      </c>
      <c r="F100" s="63" t="s">
        <v>46</v>
      </c>
      <c r="G100" s="89">
        <v>6.0029386833986305</v>
      </c>
      <c r="H100" s="89">
        <v>6.2110653680088364</v>
      </c>
      <c r="I100" s="89">
        <v>6.3063946774018458</v>
      </c>
    </row>
    <row r="101" spans="4:9" x14ac:dyDescent="0.25">
      <c r="D101" s="30" t="str">
        <f ca="1">'[1]Chapter 3'!S42</f>
        <v xml:space="preserve">Goulburn Valley </v>
      </c>
      <c r="E101" s="63" t="s">
        <v>46</v>
      </c>
      <c r="F101" s="63" t="s">
        <v>46</v>
      </c>
      <c r="G101" s="89">
        <v>6.0412335075685437</v>
      </c>
      <c r="H101" s="89">
        <v>6.1798828349350998</v>
      </c>
      <c r="I101" s="89">
        <v>6.2939170732626266</v>
      </c>
    </row>
    <row r="102" spans="4:9" x14ac:dyDescent="0.25">
      <c r="D102" s="30" t="str">
        <f ca="1">'[1]Chapter 3'!S43</f>
        <v xml:space="preserve">North East </v>
      </c>
      <c r="E102" s="63" t="s">
        <v>46</v>
      </c>
      <c r="F102" s="63" t="s">
        <v>46</v>
      </c>
      <c r="G102" s="89">
        <v>5.2889774643568908</v>
      </c>
      <c r="H102" s="89">
        <v>5.8001247338652444</v>
      </c>
      <c r="I102" s="89">
        <v>6.1018669260206782</v>
      </c>
    </row>
    <row r="103" spans="4:9" x14ac:dyDescent="0.25">
      <c r="D103" s="30" t="str">
        <f ca="1">'[1]Chapter 3'!S44</f>
        <v xml:space="preserve">Central Highlands </v>
      </c>
      <c r="E103" s="63" t="s">
        <v>46</v>
      </c>
      <c r="F103" s="63" t="s">
        <v>46</v>
      </c>
      <c r="G103" s="89">
        <v>7.2443884306749835</v>
      </c>
      <c r="H103" s="89">
        <v>5.6082951470887226</v>
      </c>
      <c r="I103" s="89">
        <v>5.2633995530931461</v>
      </c>
    </row>
    <row r="104" spans="4:9" x14ac:dyDescent="0.25">
      <c r="D104" s="30" t="str">
        <f ca="1">'[1]Chapter 3'!S45</f>
        <v xml:space="preserve">South East </v>
      </c>
      <c r="E104" s="63" t="s">
        <v>46</v>
      </c>
      <c r="F104" s="63" t="s">
        <v>46</v>
      </c>
      <c r="G104" s="89">
        <v>4.5304554995771182</v>
      </c>
      <c r="H104" s="89">
        <v>4.5051432639259659</v>
      </c>
      <c r="I104" s="89">
        <v>4.850744187278881</v>
      </c>
    </row>
    <row r="105" spans="4:9" x14ac:dyDescent="0.25">
      <c r="D105" s="30" t="str">
        <f ca="1">'[1]Chapter 3'!S46</f>
        <v xml:space="preserve">Westernport </v>
      </c>
      <c r="E105" s="63" t="s">
        <v>46</v>
      </c>
      <c r="F105" s="63" t="s">
        <v>46</v>
      </c>
      <c r="G105" s="89">
        <v>3.3359600735487258</v>
      </c>
      <c r="H105" s="89">
        <v>3.1514368743945753</v>
      </c>
      <c r="I105" s="89">
        <v>4.7639997486015968</v>
      </c>
    </row>
    <row r="106" spans="4:9" x14ac:dyDescent="0.25">
      <c r="D106" s="30" t="str">
        <f ca="1">'[1]Chapter 3'!S47</f>
        <v xml:space="preserve">Lower Murray </v>
      </c>
      <c r="E106" s="63" t="s">
        <v>46</v>
      </c>
      <c r="F106" s="63" t="s">
        <v>46</v>
      </c>
      <c r="G106" s="89">
        <v>3.732403898213319</v>
      </c>
      <c r="H106" s="89">
        <v>1.131873283772018</v>
      </c>
      <c r="I106" s="89">
        <v>3.8608119304059647</v>
      </c>
    </row>
    <row r="107" spans="4:9" x14ac:dyDescent="0.25">
      <c r="D107" s="30" t="str">
        <f ca="1">'[1]Chapter 3'!S48</f>
        <v xml:space="preserve">South Gippsland </v>
      </c>
      <c r="E107" s="63" t="s">
        <v>46</v>
      </c>
      <c r="F107" s="63" t="s">
        <v>46</v>
      </c>
      <c r="G107" s="89">
        <v>3.0996266224145081</v>
      </c>
      <c r="H107" s="89">
        <v>3.5510536733030618</v>
      </c>
      <c r="I107" s="89">
        <v>2.8239867375521635</v>
      </c>
    </row>
    <row r="108" spans="4:9" x14ac:dyDescent="0.25">
      <c r="D108" s="30" t="str">
        <f ca="1">'[1]Chapter 3'!S49</f>
        <v xml:space="preserve">Barwon </v>
      </c>
      <c r="E108" s="63" t="s">
        <v>46</v>
      </c>
      <c r="F108" s="63" t="s">
        <v>46</v>
      </c>
      <c r="G108" s="89">
        <v>3.4345295010967996</v>
      </c>
      <c r="H108" s="89">
        <v>2.6581784042706285</v>
      </c>
      <c r="I108" s="89">
        <v>2.5474251111944697</v>
      </c>
    </row>
    <row r="109" spans="4:9" x14ac:dyDescent="0.25">
      <c r="D109" s="30" t="str">
        <f ca="1">'[1]Chapter 3'!S50</f>
        <v xml:space="preserve">East Gippsland </v>
      </c>
      <c r="E109" s="63" t="s">
        <v>46</v>
      </c>
      <c r="F109" s="63" t="s">
        <v>46</v>
      </c>
      <c r="G109" s="89">
        <v>2.7354587490873694</v>
      </c>
      <c r="H109" s="89">
        <v>1.8489170628631801</v>
      </c>
      <c r="I109" s="89">
        <v>1.8083951083620566</v>
      </c>
    </row>
    <row r="110" spans="4:9" x14ac:dyDescent="0.25">
      <c r="D110" s="51" t="s">
        <v>125</v>
      </c>
    </row>
    <row r="111" spans="4:9" x14ac:dyDescent="0.25">
      <c r="D111" s="51"/>
    </row>
    <row r="112" spans="4:9" x14ac:dyDescent="0.25"/>
    <row r="113" spans="2:10" ht="15" customHeight="1" x14ac:dyDescent="0.25">
      <c r="B113" s="95"/>
      <c r="D113" s="110" t="s">
        <v>101</v>
      </c>
      <c r="J113" s="45"/>
    </row>
    <row r="114" spans="2:10" x14ac:dyDescent="0.25">
      <c r="D114" s="32"/>
    </row>
    <row r="115" spans="2:10" x14ac:dyDescent="0.25">
      <c r="D115" s="23" t="s">
        <v>0</v>
      </c>
      <c r="E115" s="49" t="str">
        <f>+'2. Victorian water industry'!$E$9</f>
        <v>2014-15</v>
      </c>
      <c r="F115" s="49" t="str">
        <f>+'2. Victorian water industry'!$F$9</f>
        <v>2015-16</v>
      </c>
      <c r="G115" s="49" t="str">
        <f>+'2. Victorian water industry'!$G$9</f>
        <v>2016-17</v>
      </c>
      <c r="H115" s="49" t="str">
        <f>+'2. Victorian water industry'!$H$9</f>
        <v>2017-18</v>
      </c>
      <c r="I115" s="49" t="str">
        <f>+'2. Victorian water industry'!$I$9</f>
        <v>2018-19</v>
      </c>
    </row>
    <row r="116" spans="2:10" x14ac:dyDescent="0.25">
      <c r="D116" s="30" t="str">
        <f ca="1">'[1]Chapter 3'!S64</f>
        <v xml:space="preserve">Westernport </v>
      </c>
      <c r="E116" s="63" t="s">
        <v>46</v>
      </c>
      <c r="F116" s="63" t="s">
        <v>46</v>
      </c>
      <c r="G116" s="63" t="s">
        <v>46</v>
      </c>
      <c r="H116" s="36">
        <v>2.0114942528735633</v>
      </c>
      <c r="I116" s="36">
        <v>2.4108003857280615</v>
      </c>
    </row>
    <row r="117" spans="2:10" x14ac:dyDescent="0.25">
      <c r="D117" s="30" t="str">
        <f ca="1">'[1]Chapter 3'!S65</f>
        <v xml:space="preserve">Gippsland </v>
      </c>
      <c r="E117" s="63" t="s">
        <v>46</v>
      </c>
      <c r="F117" s="63" t="s">
        <v>46</v>
      </c>
      <c r="G117" s="63" t="s">
        <v>46</v>
      </c>
      <c r="H117" s="36">
        <v>3.8487170943018989</v>
      </c>
      <c r="I117" s="36">
        <v>2.0843672456575684</v>
      </c>
    </row>
    <row r="118" spans="2:10" x14ac:dyDescent="0.25">
      <c r="D118" s="30" t="str">
        <f ca="1">'[1]Chapter 3'!S66</f>
        <v xml:space="preserve">City West </v>
      </c>
      <c r="E118" s="63" t="s">
        <v>46</v>
      </c>
      <c r="F118" s="63" t="s">
        <v>46</v>
      </c>
      <c r="G118" s="63" t="s">
        <v>46</v>
      </c>
      <c r="H118" s="36">
        <v>1.9042956798433486</v>
      </c>
      <c r="I118" s="36">
        <v>2.0427804913260026</v>
      </c>
    </row>
    <row r="119" spans="2:10" x14ac:dyDescent="0.25">
      <c r="D119" s="30" t="str">
        <f ca="1">'[1]Chapter 3'!S67</f>
        <v xml:space="preserve">Wannon </v>
      </c>
      <c r="E119" s="63" t="s">
        <v>46</v>
      </c>
      <c r="F119" s="63" t="s">
        <v>46</v>
      </c>
      <c r="G119" s="63" t="s">
        <v>46</v>
      </c>
      <c r="H119" s="36">
        <v>1.5418159165239058</v>
      </c>
      <c r="I119" s="36">
        <v>1.8235660847880297</v>
      </c>
    </row>
    <row r="120" spans="2:10" x14ac:dyDescent="0.25">
      <c r="D120" s="30" t="str">
        <f ca="1">'[1]Chapter 3'!S68</f>
        <v>GWMWater</v>
      </c>
      <c r="E120" s="63" t="s">
        <v>46</v>
      </c>
      <c r="F120" s="63" t="s">
        <v>46</v>
      </c>
      <c r="G120" s="63" t="s">
        <v>46</v>
      </c>
      <c r="H120" s="36">
        <v>1.7097670442402222</v>
      </c>
      <c r="I120" s="36">
        <v>1.2798634812286689</v>
      </c>
    </row>
    <row r="121" spans="2:10" x14ac:dyDescent="0.25">
      <c r="D121" s="30" t="str">
        <f ca="1">'[1]Chapter 3'!S69</f>
        <v xml:space="preserve">East Gippsland </v>
      </c>
      <c r="E121" s="63" t="s">
        <v>46</v>
      </c>
      <c r="F121" s="63" t="s">
        <v>46</v>
      </c>
      <c r="G121" s="63" t="s">
        <v>46</v>
      </c>
      <c r="H121" s="36">
        <v>0.88525706503234591</v>
      </c>
      <c r="I121" s="36">
        <v>1.186842997626314</v>
      </c>
    </row>
    <row r="122" spans="2:10" x14ac:dyDescent="0.25">
      <c r="D122" s="30" t="str">
        <f ca="1">'[1]Chapter 3'!S70</f>
        <v xml:space="preserve">Coliban </v>
      </c>
      <c r="E122" s="63" t="s">
        <v>46</v>
      </c>
      <c r="F122" s="63" t="s">
        <v>46</v>
      </c>
      <c r="G122" s="63" t="s">
        <v>46</v>
      </c>
      <c r="H122" s="36">
        <v>1.1751051791672711</v>
      </c>
      <c r="I122" s="36">
        <v>1.030337721808815</v>
      </c>
    </row>
    <row r="123" spans="2:10" x14ac:dyDescent="0.25">
      <c r="D123" s="30" t="str">
        <f ca="1">'[1]Chapter 3'!S71</f>
        <v xml:space="preserve">Western </v>
      </c>
      <c r="E123" s="63" t="s">
        <v>46</v>
      </c>
      <c r="F123" s="63" t="s">
        <v>46</v>
      </c>
      <c r="G123" s="63" t="s">
        <v>46</v>
      </c>
      <c r="H123" s="36">
        <v>1.0094637223974765</v>
      </c>
      <c r="I123" s="36">
        <v>0.86286594761171032</v>
      </c>
    </row>
    <row r="124" spans="2:10" x14ac:dyDescent="0.25">
      <c r="D124" s="30" t="str">
        <f ca="1">'[1]Chapter 3'!S72</f>
        <v xml:space="preserve">Yarra Valley </v>
      </c>
      <c r="E124" s="63" t="s">
        <v>46</v>
      </c>
      <c r="F124" s="63" t="s">
        <v>46</v>
      </c>
      <c r="G124" s="63" t="s">
        <v>46</v>
      </c>
      <c r="H124" s="36">
        <v>0.6611719952902817</v>
      </c>
      <c r="I124" s="36">
        <v>0.68072447283226878</v>
      </c>
    </row>
    <row r="125" spans="2:10" x14ac:dyDescent="0.25">
      <c r="D125" s="30" t="str">
        <f ca="1">'[1]Chapter 3'!S73</f>
        <v xml:space="preserve">Central Highlands </v>
      </c>
      <c r="E125" s="63" t="s">
        <v>46</v>
      </c>
      <c r="F125" s="63" t="s">
        <v>46</v>
      </c>
      <c r="G125" s="63" t="s">
        <v>46</v>
      </c>
      <c r="H125" s="36">
        <v>0.60455192034139404</v>
      </c>
      <c r="I125" s="36">
        <v>0.62981105668299509</v>
      </c>
    </row>
    <row r="126" spans="2:10" x14ac:dyDescent="0.25">
      <c r="D126" s="30" t="str">
        <f ca="1">'[1]Chapter 3'!S74</f>
        <v xml:space="preserve">South Gippsland </v>
      </c>
      <c r="E126" s="63" t="s">
        <v>46</v>
      </c>
      <c r="F126" s="63" t="s">
        <v>46</v>
      </c>
      <c r="G126" s="63" t="s">
        <v>46</v>
      </c>
      <c r="H126" s="36">
        <v>1.2836568566061366</v>
      </c>
      <c r="I126" s="36">
        <v>0.62519537355423571</v>
      </c>
    </row>
    <row r="127" spans="2:10" x14ac:dyDescent="0.25">
      <c r="D127" s="30" t="str">
        <f ca="1">'[1]Chapter 3'!S75</f>
        <v xml:space="preserve">Goulburn Valley </v>
      </c>
      <c r="E127" s="63" t="s">
        <v>46</v>
      </c>
      <c r="F127" s="63" t="s">
        <v>46</v>
      </c>
      <c r="G127" s="63" t="s">
        <v>46</v>
      </c>
      <c r="H127" s="36">
        <v>0.48226509023024267</v>
      </c>
      <c r="I127" s="36">
        <v>0.49875311720698251</v>
      </c>
    </row>
    <row r="128" spans="2:10" x14ac:dyDescent="0.25">
      <c r="D128" s="30" t="str">
        <f ca="1">'[1]Chapter 3'!S76</f>
        <v xml:space="preserve">North East </v>
      </c>
      <c r="E128" s="63" t="s">
        <v>46</v>
      </c>
      <c r="F128" s="63" t="s">
        <v>46</v>
      </c>
      <c r="G128" s="63" t="s">
        <v>46</v>
      </c>
      <c r="H128" s="36">
        <v>0.4787812840043526</v>
      </c>
      <c r="I128" s="36">
        <v>0.4539559014267186</v>
      </c>
    </row>
    <row r="129" spans="2:9" x14ac:dyDescent="0.25">
      <c r="D129" s="30" t="str">
        <f ca="1">'[1]Chapter 3'!S77</f>
        <v xml:space="preserve">Barwon </v>
      </c>
      <c r="E129" s="63" t="s">
        <v>46</v>
      </c>
      <c r="F129" s="63" t="s">
        <v>46</v>
      </c>
      <c r="G129" s="63" t="s">
        <v>46</v>
      </c>
      <c r="H129" s="36">
        <v>0.16417665407978985</v>
      </c>
      <c r="I129" s="36">
        <v>0.23373901829612317</v>
      </c>
    </row>
    <row r="130" spans="2:9" x14ac:dyDescent="0.25">
      <c r="D130" s="30" t="str">
        <f ca="1">'[1]Chapter 3'!S78</f>
        <v xml:space="preserve">South East </v>
      </c>
      <c r="E130" s="63" t="s">
        <v>46</v>
      </c>
      <c r="F130" s="63" t="s">
        <v>46</v>
      </c>
      <c r="G130" s="63" t="s">
        <v>46</v>
      </c>
      <c r="H130" s="36">
        <v>0.19208284616669449</v>
      </c>
      <c r="I130" s="36">
        <v>0.22924155136474794</v>
      </c>
    </row>
    <row r="131" spans="2:9" x14ac:dyDescent="0.25">
      <c r="D131" s="30" t="str">
        <f ca="1">'[1]Chapter 3'!S79</f>
        <v xml:space="preserve">Lower Murray </v>
      </c>
      <c r="E131" s="63" t="s">
        <v>46</v>
      </c>
      <c r="F131" s="63" t="s">
        <v>46</v>
      </c>
      <c r="G131" s="63" t="s">
        <v>46</v>
      </c>
      <c r="H131" s="36">
        <v>0.10370754472387865</v>
      </c>
      <c r="I131" s="36">
        <v>0.15523932729624837</v>
      </c>
    </row>
    <row r="132" spans="2:9" x14ac:dyDescent="0.25">
      <c r="D132" s="51" t="s">
        <v>125</v>
      </c>
    </row>
    <row r="133" spans="2:9" x14ac:dyDescent="0.25">
      <c r="D133" s="51"/>
    </row>
    <row r="134" spans="2:9" x14ac:dyDescent="0.25"/>
    <row r="135" spans="2:9" x14ac:dyDescent="0.25">
      <c r="B135" s="95"/>
      <c r="D135" s="110" t="s">
        <v>100</v>
      </c>
    </row>
    <row r="136" spans="2:9" x14ac:dyDescent="0.25">
      <c r="D136" s="32"/>
    </row>
    <row r="137" spans="2:9" x14ac:dyDescent="0.25">
      <c r="D137" s="23" t="s">
        <v>0</v>
      </c>
      <c r="E137" s="49" t="str">
        <f>+'2. Victorian water industry'!$E$9</f>
        <v>2014-15</v>
      </c>
      <c r="F137" s="49" t="str">
        <f>+'2. Victorian water industry'!$F$9</f>
        <v>2015-16</v>
      </c>
      <c r="G137" s="49" t="str">
        <f>+'2. Victorian water industry'!$G$9</f>
        <v>2016-17</v>
      </c>
      <c r="H137" s="49" t="str">
        <f>+'2. Victorian water industry'!$H$9</f>
        <v>2017-18</v>
      </c>
      <c r="I137" s="49" t="str">
        <f>+'2. Victorian water industry'!$I$9</f>
        <v>2018-19</v>
      </c>
    </row>
    <row r="138" spans="2:9" x14ac:dyDescent="0.25">
      <c r="D138" s="30" t="str">
        <f ca="1">'[1]Chapter 3'!S238</f>
        <v xml:space="preserve">Central Highlands </v>
      </c>
      <c r="E138" s="41">
        <v>0.21442945271005839</v>
      </c>
      <c r="F138" s="57">
        <v>0.10262090534443159</v>
      </c>
      <c r="G138" s="57">
        <v>0.10210104813107221</v>
      </c>
      <c r="H138" s="41">
        <v>0.70690167498162371</v>
      </c>
      <c r="I138" s="57">
        <v>1.319293519850623</v>
      </c>
    </row>
    <row r="139" spans="2:9" x14ac:dyDescent="0.25">
      <c r="D139" s="30" t="str">
        <f ca="1">'[1]Chapter 3'!S239</f>
        <v>GWMWater</v>
      </c>
      <c r="E139" s="66">
        <v>0.35916046241909538</v>
      </c>
      <c r="F139" s="36">
        <v>0.3827431161978373</v>
      </c>
      <c r="G139" s="36">
        <v>0.37728869983354912</v>
      </c>
      <c r="H139" s="36">
        <v>0.39415036652300439</v>
      </c>
      <c r="I139" s="36">
        <v>0.59063061741076339</v>
      </c>
    </row>
    <row r="140" spans="2:9" x14ac:dyDescent="0.25">
      <c r="D140" s="30" t="str">
        <f ca="1">'[1]Chapter 3'!S240</f>
        <v xml:space="preserve">Coliban </v>
      </c>
      <c r="E140" s="66">
        <v>0.17136125093713184</v>
      </c>
      <c r="F140" s="36">
        <v>0.61273956310314193</v>
      </c>
      <c r="G140" s="36">
        <v>0.66109072541708136</v>
      </c>
      <c r="H140" s="36">
        <v>0.64671885287877684</v>
      </c>
      <c r="I140" s="36">
        <v>0.55691466398042877</v>
      </c>
    </row>
    <row r="141" spans="2:9" x14ac:dyDescent="0.25">
      <c r="D141" s="30" t="str">
        <f ca="1">'[1]Chapter 3'!S241</f>
        <v xml:space="preserve">Wannon </v>
      </c>
      <c r="E141" s="66">
        <v>0.46022537096954141</v>
      </c>
      <c r="F141" s="36">
        <v>0.29949252655223091</v>
      </c>
      <c r="G141" s="36">
        <v>0.37410942700739963</v>
      </c>
      <c r="H141" s="36">
        <v>0.38200223744167644</v>
      </c>
      <c r="I141" s="36">
        <v>0.36870357317139296</v>
      </c>
    </row>
    <row r="142" spans="2:9" x14ac:dyDescent="0.25">
      <c r="D142" s="30" t="str">
        <f ca="1">'[1]Chapter 3'!S242</f>
        <v xml:space="preserve">North East </v>
      </c>
      <c r="E142" s="66">
        <v>0.45787752340137589</v>
      </c>
      <c r="F142" s="36">
        <v>0.53492553215102212</v>
      </c>
      <c r="G142" s="36">
        <v>0.27813670309454458</v>
      </c>
      <c r="H142" s="36">
        <v>0.48603195767650914</v>
      </c>
      <c r="I142" s="36">
        <v>0.33828784066642703</v>
      </c>
    </row>
    <row r="143" spans="2:9" x14ac:dyDescent="0.25">
      <c r="D143" s="30" t="str">
        <f ca="1">'[1]Chapter 3'!S243</f>
        <v xml:space="preserve">Yarra Valley </v>
      </c>
      <c r="E143" s="66">
        <v>0.29126894500527434</v>
      </c>
      <c r="F143" s="36">
        <v>0.2683693334699509</v>
      </c>
      <c r="G143" s="36">
        <v>0.26401591764017973</v>
      </c>
      <c r="H143" s="36">
        <v>0.25785721457977706</v>
      </c>
      <c r="I143" s="36">
        <v>0.25176925119247073</v>
      </c>
    </row>
    <row r="144" spans="2:9" x14ac:dyDescent="0.25">
      <c r="D144" s="30" t="str">
        <f ca="1">'[1]Chapter 3'!S244</f>
        <v xml:space="preserve">Westernport </v>
      </c>
      <c r="E144" s="66">
        <v>0</v>
      </c>
      <c r="F144" s="36">
        <v>6.0337892196299273E-2</v>
      </c>
      <c r="G144" s="36">
        <v>0</v>
      </c>
      <c r="H144" s="36">
        <v>0.1226993865030675</v>
      </c>
      <c r="I144" s="36">
        <v>0.23882848343913018</v>
      </c>
    </row>
    <row r="145" spans="2:9" x14ac:dyDescent="0.25">
      <c r="D145" s="30" t="str">
        <f ca="1">'[1]Chapter 3'!S245</f>
        <v xml:space="preserve">Barwon </v>
      </c>
      <c r="E145" s="66">
        <v>0.16492336560944681</v>
      </c>
      <c r="F145" s="36">
        <v>0.17850486049379174</v>
      </c>
      <c r="G145" s="36">
        <v>0.15467686596546487</v>
      </c>
      <c r="H145" s="36">
        <v>0.14938976337483811</v>
      </c>
      <c r="I145" s="36">
        <v>0.13731847167890252</v>
      </c>
    </row>
    <row r="146" spans="2:9" x14ac:dyDescent="0.25">
      <c r="D146" s="30" t="str">
        <f ca="1">'[1]Chapter 3'!S246</f>
        <v xml:space="preserve">South East </v>
      </c>
      <c r="E146" s="66">
        <v>0.18728602456652718</v>
      </c>
      <c r="F146" s="36">
        <v>0.17378674289573842</v>
      </c>
      <c r="G146" s="36">
        <v>0.15659030454769213</v>
      </c>
      <c r="H146" s="36">
        <v>0.12956042000355936</v>
      </c>
      <c r="I146" s="36">
        <v>0.13471093626889755</v>
      </c>
    </row>
    <row r="147" spans="2:9" x14ac:dyDescent="0.25">
      <c r="D147" s="30" t="str">
        <f ca="1">'[1]Chapter 3'!S247</f>
        <v xml:space="preserve">Gippsland </v>
      </c>
      <c r="E147" s="66">
        <v>0.3364571878744112</v>
      </c>
      <c r="F147" s="36">
        <v>0.25183630640083943</v>
      </c>
      <c r="G147" s="36">
        <v>0.17687551787876857</v>
      </c>
      <c r="H147" s="36">
        <v>7.5251622613112593E-2</v>
      </c>
      <c r="I147" s="36">
        <v>0.11254837267387183</v>
      </c>
    </row>
    <row r="148" spans="2:9" x14ac:dyDescent="0.25">
      <c r="D148" s="30" t="str">
        <f ca="1">'[1]Chapter 3'!S248</f>
        <v xml:space="preserve">Goulburn Valley </v>
      </c>
      <c r="E148" s="66">
        <v>0.36450552733791458</v>
      </c>
      <c r="F148" s="36">
        <v>0.29885961462839167</v>
      </c>
      <c r="G148" s="36">
        <v>0.19431436177447875</v>
      </c>
      <c r="H148" s="36">
        <v>0.21059080292529769</v>
      </c>
      <c r="I148" s="36">
        <v>0.10172748337509184</v>
      </c>
    </row>
    <row r="149" spans="2:9" x14ac:dyDescent="0.25">
      <c r="D149" s="30" t="str">
        <f ca="1">'[1]Chapter 3'!S249</f>
        <v xml:space="preserve">South Gippsland </v>
      </c>
      <c r="E149" s="66">
        <v>0.12146240738491437</v>
      </c>
      <c r="F149" s="36">
        <v>0.24018253872943435</v>
      </c>
      <c r="G149" s="36">
        <v>0.26077164701001604</v>
      </c>
      <c r="H149" s="36">
        <v>0.12224938875305623</v>
      </c>
      <c r="I149" s="36">
        <v>9.1465157491568055E-2</v>
      </c>
    </row>
    <row r="150" spans="2:9" x14ac:dyDescent="0.25">
      <c r="D150" s="30" t="str">
        <f ca="1">'[1]Chapter 3'!S250</f>
        <v xml:space="preserve">Lower Murray </v>
      </c>
      <c r="E150" s="66">
        <v>0.12072295805739515</v>
      </c>
      <c r="F150" s="36">
        <v>0.10247301543926765</v>
      </c>
      <c r="G150" s="36">
        <v>3.7222523010286952E-2</v>
      </c>
      <c r="H150" s="36">
        <v>9.3764650726676044E-2</v>
      </c>
      <c r="I150" s="36">
        <v>5.9652029826014911E-2</v>
      </c>
    </row>
    <row r="151" spans="2:9" x14ac:dyDescent="0.25">
      <c r="D151" s="30" t="str">
        <f ca="1">'[1]Chapter 3'!S251</f>
        <v xml:space="preserve">City West </v>
      </c>
      <c r="E151" s="66">
        <v>0</v>
      </c>
      <c r="F151" s="36">
        <v>0</v>
      </c>
      <c r="G151" s="36">
        <v>1.6320071214856211E-2</v>
      </c>
      <c r="H151" s="36">
        <v>4.5912254985186127E-2</v>
      </c>
      <c r="I151" s="36">
        <v>3.4061366069318359E-2</v>
      </c>
    </row>
    <row r="152" spans="2:9" x14ac:dyDescent="0.25">
      <c r="D152" s="30" t="str">
        <f ca="1">'[1]Chapter 3'!S252</f>
        <v xml:space="preserve">East Gippsland </v>
      </c>
      <c r="E152" s="66">
        <v>0</v>
      </c>
      <c r="F152" s="36">
        <v>0</v>
      </c>
      <c r="G152" s="36">
        <v>0</v>
      </c>
      <c r="H152" s="36">
        <v>0</v>
      </c>
      <c r="I152" s="36">
        <v>0</v>
      </c>
    </row>
    <row r="153" spans="2:9" x14ac:dyDescent="0.25">
      <c r="D153" s="30" t="str">
        <f ca="1">'[1]Chapter 3'!S253</f>
        <v xml:space="preserve">Western </v>
      </c>
      <c r="E153" s="66">
        <v>7.759211808437691E-2</v>
      </c>
      <c r="F153" s="36">
        <v>0.25586204479338265</v>
      </c>
      <c r="G153" s="36">
        <v>0.24358063533949048</v>
      </c>
      <c r="H153" s="36">
        <v>2.7503195224151043E-2</v>
      </c>
      <c r="I153" s="36">
        <v>0</v>
      </c>
    </row>
    <row r="154" spans="2:9" x14ac:dyDescent="0.25"/>
    <row r="155" spans="2:9" x14ac:dyDescent="0.25"/>
    <row r="156" spans="2:9" ht="15" customHeight="1" x14ac:dyDescent="0.25">
      <c r="B156" s="95"/>
      <c r="D156" s="110" t="s">
        <v>99</v>
      </c>
    </row>
    <row r="157" spans="2:9" ht="15" customHeight="1" x14ac:dyDescent="0.25">
      <c r="D157" s="32"/>
    </row>
    <row r="158" spans="2:9" x14ac:dyDescent="0.25">
      <c r="D158" s="23" t="s">
        <v>0</v>
      </c>
      <c r="E158" s="49" t="str">
        <f>+'2. Victorian water industry'!$E$9</f>
        <v>2014-15</v>
      </c>
      <c r="F158" s="49" t="str">
        <f>+'2. Victorian water industry'!$F$9</f>
        <v>2015-16</v>
      </c>
      <c r="G158" s="49" t="str">
        <f>+'2. Victorian water industry'!$G$9</f>
        <v>2016-17</v>
      </c>
      <c r="H158" s="49" t="str">
        <f>+'2. Victorian water industry'!$H$9</f>
        <v>2017-18</v>
      </c>
      <c r="I158" s="49" t="str">
        <f>+'2. Victorian water industry'!$I$9</f>
        <v>2018-19</v>
      </c>
    </row>
    <row r="159" spans="2:9" x14ac:dyDescent="0.25">
      <c r="D159" s="30" t="str">
        <f ca="1">'[1]Chapter 3'!S267</f>
        <v xml:space="preserve">Central Highlands </v>
      </c>
      <c r="E159" s="41">
        <v>1.7966223499820338E-2</v>
      </c>
      <c r="F159" s="57">
        <v>0</v>
      </c>
      <c r="G159" s="57">
        <v>0</v>
      </c>
      <c r="H159" s="57">
        <v>0</v>
      </c>
      <c r="I159" s="57">
        <v>0.26242127361791462</v>
      </c>
    </row>
    <row r="160" spans="2:9" x14ac:dyDescent="0.25">
      <c r="D160" s="30" t="str">
        <f ca="1">'[1]Chapter 3'!S268</f>
        <v xml:space="preserve">Coliban </v>
      </c>
      <c r="E160" s="66">
        <v>0</v>
      </c>
      <c r="F160" s="36">
        <v>5.8780308596620132E-2</v>
      </c>
      <c r="G160" s="36">
        <v>0.1751824817518248</v>
      </c>
      <c r="H160" s="36">
        <v>0.17408965617292904</v>
      </c>
      <c r="I160" s="36">
        <v>0.12879221522610187</v>
      </c>
    </row>
    <row r="161" spans="4:9" x14ac:dyDescent="0.25">
      <c r="D161" s="30" t="str">
        <f ca="1">'[1]Chapter 3'!S269</f>
        <v>GWMWater</v>
      </c>
      <c r="E161" s="66">
        <v>0.14843087362171331</v>
      </c>
      <c r="F161" s="36">
        <v>8.5070182900893243E-2</v>
      </c>
      <c r="G161" s="36">
        <v>0</v>
      </c>
      <c r="H161" s="36">
        <v>2.1372088053002777E-2</v>
      </c>
      <c r="I161" s="36">
        <v>0.12798634812286688</v>
      </c>
    </row>
    <row r="162" spans="4:9" x14ac:dyDescent="0.25">
      <c r="D162" s="30" t="str">
        <f ca="1">'[1]Chapter 3'!S270</f>
        <v xml:space="preserve">Westernport </v>
      </c>
      <c r="E162" s="66">
        <v>0</v>
      </c>
      <c r="F162" s="36">
        <v>0</v>
      </c>
      <c r="G162" s="36">
        <v>0</v>
      </c>
      <c r="H162" s="36">
        <v>0</v>
      </c>
      <c r="I162" s="36">
        <v>9.643201542912247E-2</v>
      </c>
    </row>
    <row r="163" spans="4:9" x14ac:dyDescent="0.25">
      <c r="D163" s="30" t="str">
        <f ca="1">'[1]Chapter 3'!S271</f>
        <v xml:space="preserve">Goulburn Valley </v>
      </c>
      <c r="E163" s="66">
        <v>0.22109917877447885</v>
      </c>
      <c r="F163" s="36">
        <v>0.20388958594730239</v>
      </c>
      <c r="G163" s="36">
        <v>4.6801872074882997E-2</v>
      </c>
      <c r="H163" s="36">
        <v>0.12445550715619166</v>
      </c>
      <c r="I163" s="36">
        <v>9.3516209476309231E-2</v>
      </c>
    </row>
    <row r="164" spans="4:9" x14ac:dyDescent="0.25">
      <c r="D164" s="30" t="str">
        <f ca="1">'[1]Chapter 3'!S272</f>
        <v xml:space="preserve">South East </v>
      </c>
      <c r="E164" s="66">
        <v>2.9927996760734467E-2</v>
      </c>
      <c r="F164" s="36">
        <v>3.281803264530616E-2</v>
      </c>
      <c r="G164" s="36">
        <v>1.36866777300645E-2</v>
      </c>
      <c r="H164" s="36">
        <v>3.3405712376816435E-3</v>
      </c>
      <c r="I164" s="36">
        <v>2.1337009864263793E-2</v>
      </c>
    </row>
    <row r="165" spans="4:9" x14ac:dyDescent="0.25">
      <c r="D165" s="30" t="str">
        <f ca="1">'[1]Chapter 3'!S273</f>
        <v xml:space="preserve">Wannon </v>
      </c>
      <c r="E165" s="66">
        <v>0.10922140739584958</v>
      </c>
      <c r="F165" s="36">
        <v>0</v>
      </c>
      <c r="G165" s="36">
        <v>3.1186652112895681E-2</v>
      </c>
      <c r="H165" s="36">
        <v>0</v>
      </c>
      <c r="I165" s="36">
        <v>1.5586034912718203E-2</v>
      </c>
    </row>
    <row r="166" spans="4:9" x14ac:dyDescent="0.25">
      <c r="D166" s="30" t="str">
        <f ca="1">'[1]Chapter 3'!S274</f>
        <v xml:space="preserve">Yarra Valley </v>
      </c>
      <c r="E166" s="66">
        <v>0.17085030884478905</v>
      </c>
      <c r="F166" s="36">
        <v>0.19494284200166553</v>
      </c>
      <c r="G166" s="36">
        <v>0.13426072687265742</v>
      </c>
      <c r="H166" s="36">
        <v>4.1662892853908159E-2</v>
      </c>
      <c r="I166" s="36">
        <v>5.2498031323825354E-3</v>
      </c>
    </row>
    <row r="167" spans="4:9" x14ac:dyDescent="0.25">
      <c r="D167" s="30" t="str">
        <f ca="1">'[1]Chapter 3'!S275</f>
        <v xml:space="preserve">City West </v>
      </c>
      <c r="E167" s="66">
        <v>0</v>
      </c>
      <c r="F167" s="36">
        <v>0</v>
      </c>
      <c r="G167" s="36">
        <v>2.4831764793523878E-3</v>
      </c>
      <c r="H167" s="36">
        <v>0</v>
      </c>
      <c r="I167" s="36">
        <v>0</v>
      </c>
    </row>
    <row r="168" spans="4:9" x14ac:dyDescent="0.25">
      <c r="D168" s="30" t="str">
        <f ca="1">'[1]Chapter 3'!S276</f>
        <v xml:space="preserve">Barwon </v>
      </c>
      <c r="E168" s="66">
        <v>3.3935691863917872E-2</v>
      </c>
      <c r="F168" s="36">
        <v>2.5155123260103975E-2</v>
      </c>
      <c r="G168" s="36">
        <v>1.6619577862722286E-2</v>
      </c>
      <c r="H168" s="36">
        <v>0</v>
      </c>
      <c r="I168" s="36">
        <v>0</v>
      </c>
    </row>
    <row r="169" spans="4:9" x14ac:dyDescent="0.25">
      <c r="D169" s="30" t="str">
        <f ca="1">'[1]Chapter 3'!S277</f>
        <v xml:space="preserve">East Gippsland </v>
      </c>
      <c r="E169" s="66">
        <v>0</v>
      </c>
      <c r="F169" s="36">
        <v>0</v>
      </c>
      <c r="G169" s="36">
        <v>0</v>
      </c>
      <c r="H169" s="36">
        <v>0</v>
      </c>
      <c r="I169" s="36">
        <v>0</v>
      </c>
    </row>
    <row r="170" spans="4:9" x14ac:dyDescent="0.25">
      <c r="D170" s="30" t="str">
        <f ca="1">'[1]Chapter 3'!S278</f>
        <v xml:space="preserve">Gippsland </v>
      </c>
      <c r="E170" s="66">
        <v>0</v>
      </c>
      <c r="F170" s="36">
        <v>0</v>
      </c>
      <c r="G170" s="36">
        <v>0</v>
      </c>
      <c r="H170" s="36">
        <v>0</v>
      </c>
      <c r="I170" s="36">
        <v>0</v>
      </c>
    </row>
    <row r="171" spans="4:9" x14ac:dyDescent="0.25">
      <c r="D171" s="30" t="str">
        <f ca="1">'[1]Chapter 3'!S279</f>
        <v xml:space="preserve">Lower Murray </v>
      </c>
      <c r="E171" s="66">
        <v>0</v>
      </c>
      <c r="F171" s="36">
        <v>0</v>
      </c>
      <c r="G171" s="36">
        <v>2.6021337496747333E-2</v>
      </c>
      <c r="H171" s="36">
        <v>0</v>
      </c>
      <c r="I171" s="36">
        <v>0</v>
      </c>
    </row>
    <row r="172" spans="4:9" x14ac:dyDescent="0.25">
      <c r="D172" s="30" t="str">
        <f ca="1">'[1]Chapter 3'!S280</f>
        <v xml:space="preserve">North East </v>
      </c>
      <c r="E172" s="66">
        <v>6.2774639045825489E-2</v>
      </c>
      <c r="F172" s="36">
        <v>0</v>
      </c>
      <c r="G172" s="36">
        <v>2.1682567215958369E-2</v>
      </c>
      <c r="H172" s="36">
        <v>0.1088139281828074</v>
      </c>
      <c r="I172" s="36">
        <v>0</v>
      </c>
    </row>
    <row r="173" spans="4:9" x14ac:dyDescent="0.25">
      <c r="D173" s="30" t="str">
        <f ca="1">'[1]Chapter 3'!S281</f>
        <v xml:space="preserve">South Gippsland </v>
      </c>
      <c r="E173" s="66">
        <v>0.12614317250078838</v>
      </c>
      <c r="F173" s="36">
        <v>9.4488188976377951E-2</v>
      </c>
      <c r="G173" s="36">
        <v>0.22047244094488189</v>
      </c>
      <c r="H173" s="36">
        <v>3.1308703819661866E-2</v>
      </c>
      <c r="I173" s="36">
        <v>0</v>
      </c>
    </row>
    <row r="174" spans="4:9" x14ac:dyDescent="0.25">
      <c r="D174" s="30" t="str">
        <f ca="1">'[1]Chapter 3'!S282</f>
        <v xml:space="preserve">Western </v>
      </c>
      <c r="E174" s="66">
        <v>0</v>
      </c>
      <c r="F174" s="36">
        <v>0</v>
      </c>
      <c r="G174" s="36">
        <v>6.4184852374839535E-2</v>
      </c>
      <c r="H174" s="36">
        <v>0</v>
      </c>
      <c r="I174" s="36">
        <v>0</v>
      </c>
    </row>
    <row r="175" spans="4:9" x14ac:dyDescent="0.25"/>
    <row r="176" spans="4:9" x14ac:dyDescent="0.25"/>
    <row r="177" spans="2:9" x14ac:dyDescent="0.25">
      <c r="B177" s="95"/>
      <c r="D177" s="110" t="s">
        <v>98</v>
      </c>
    </row>
    <row r="178" spans="2:9" x14ac:dyDescent="0.25">
      <c r="D178" s="32"/>
    </row>
    <row r="179" spans="2:9" x14ac:dyDescent="0.25">
      <c r="D179" s="23" t="s">
        <v>0</v>
      </c>
      <c r="E179" s="49" t="str">
        <f>+'2. Victorian water industry'!$E$9</f>
        <v>2014-15</v>
      </c>
      <c r="F179" s="49" t="str">
        <f>+'2. Victorian water industry'!$F$9</f>
        <v>2015-16</v>
      </c>
      <c r="G179" s="49" t="str">
        <f>+'2. Victorian water industry'!$G$9</f>
        <v>2016-17</v>
      </c>
      <c r="H179" s="49" t="str">
        <f>+'2. Victorian water industry'!$H$9</f>
        <v>2017-18</v>
      </c>
      <c r="I179" s="49" t="str">
        <f>+'2. Victorian water industry'!$I$9</f>
        <v>2018-19</v>
      </c>
    </row>
    <row r="180" spans="2:9" x14ac:dyDescent="0.25">
      <c r="D180" s="30" t="str">
        <f ca="1">'[1]Chapter 3'!S437</f>
        <v xml:space="preserve">East Gippsland </v>
      </c>
      <c r="E180" s="41">
        <v>8.006004503377534E-2</v>
      </c>
      <c r="F180" s="57">
        <v>2.4671864206059407E-2</v>
      </c>
      <c r="G180" s="57">
        <v>1.946945728887807E-2</v>
      </c>
      <c r="H180" s="57">
        <v>7.683811170340489E-2</v>
      </c>
      <c r="I180" s="57">
        <v>9.9154823173898676E-2</v>
      </c>
    </row>
    <row r="181" spans="2:9" x14ac:dyDescent="0.25">
      <c r="D181" s="30" t="str">
        <f ca="1">'[1]Chapter 3'!S438</f>
        <v xml:space="preserve">Central Highlands </v>
      </c>
      <c r="E181" s="36">
        <v>2.474185992808366E-2</v>
      </c>
      <c r="F181" s="36">
        <v>8.7960776009512798E-2</v>
      </c>
      <c r="G181" s="36">
        <v>0.11486367914745625</v>
      </c>
      <c r="H181" s="36">
        <v>8.6016796734489601E-2</v>
      </c>
      <c r="I181" s="36">
        <v>7.499464323976858E-2</v>
      </c>
    </row>
    <row r="182" spans="2:9" x14ac:dyDescent="0.25">
      <c r="D182" s="30" t="str">
        <f ca="1">'[1]Chapter 3'!S439</f>
        <v xml:space="preserve">Westernport </v>
      </c>
      <c r="E182" s="36">
        <v>0</v>
      </c>
      <c r="F182" s="36">
        <v>6.7042102440332532E-3</v>
      </c>
      <c r="G182" s="36">
        <v>0.13790386130811663</v>
      </c>
      <c r="H182" s="36">
        <v>9.6867936712948008E-2</v>
      </c>
      <c r="I182" s="36">
        <v>6.9134560995537678E-2</v>
      </c>
    </row>
    <row r="183" spans="2:9" x14ac:dyDescent="0.25">
      <c r="D183" s="30" t="str">
        <f ca="1">'[1]Chapter 3'!S440</f>
        <v>GWMWater</v>
      </c>
      <c r="E183" s="36">
        <v>8.9790115604773846E-2</v>
      </c>
      <c r="F183" s="36">
        <v>3.7159525844450224E-2</v>
      </c>
      <c r="G183" s="36">
        <v>3.3290179397077867E-2</v>
      </c>
      <c r="H183" s="36">
        <v>4.7887427708402402E-2</v>
      </c>
      <c r="I183" s="36">
        <v>4.4022157819435782E-2</v>
      </c>
    </row>
    <row r="184" spans="2:9" x14ac:dyDescent="0.25">
      <c r="D184" s="30" t="str">
        <f ca="1">'[1]Chapter 3'!S441</f>
        <v xml:space="preserve">Yarra Valley </v>
      </c>
      <c r="E184" s="36">
        <v>4.565837516298895E-2</v>
      </c>
      <c r="F184" s="36">
        <v>1.9790834738108304E-2</v>
      </c>
      <c r="G184" s="36">
        <v>5.7513840979707201E-3</v>
      </c>
      <c r="H184" s="36">
        <v>5.4891722729859087E-3</v>
      </c>
      <c r="I184" s="36">
        <v>8.3705101695159094E-3</v>
      </c>
    </row>
    <row r="185" spans="2:9" x14ac:dyDescent="0.25">
      <c r="D185" s="30" t="str">
        <f ca="1">'[1]Chapter 3'!S442</f>
        <v xml:space="preserve">City West </v>
      </c>
      <c r="E185" s="36">
        <v>0.11024594965967556</v>
      </c>
      <c r="F185" s="36">
        <v>6.6212418678061352E-2</v>
      </c>
      <c r="G185" s="36">
        <v>7.6654879948567043E-3</v>
      </c>
      <c r="H185" s="36">
        <v>5.4999055451004216E-3</v>
      </c>
      <c r="I185" s="36">
        <v>6.2561692780380655E-3</v>
      </c>
    </row>
    <row r="186" spans="2:9" x14ac:dyDescent="0.25">
      <c r="D186" s="30" t="str">
        <f ca="1">'[1]Chapter 3'!S443</f>
        <v xml:space="preserve">Goulburn Valley </v>
      </c>
      <c r="E186" s="36">
        <v>9.9591674136042217E-3</v>
      </c>
      <c r="F186" s="36">
        <v>2.7526543452615022E-2</v>
      </c>
      <c r="G186" s="36">
        <v>1.3602005324213514E-2</v>
      </c>
      <c r="H186" s="36">
        <v>7.657847379101735E-3</v>
      </c>
      <c r="I186" s="36">
        <v>5.6515268541717685E-3</v>
      </c>
    </row>
    <row r="187" spans="2:9" x14ac:dyDescent="0.25">
      <c r="D187" s="30" t="str">
        <f ca="1">'[1]Chapter 3'!S444</f>
        <v xml:space="preserve">North East </v>
      </c>
      <c r="E187" s="36">
        <v>2.0299988722228487E-2</v>
      </c>
      <c r="F187" s="36">
        <v>2.2196080172241584E-3</v>
      </c>
      <c r="G187" s="36">
        <v>2.1900527802720046E-3</v>
      </c>
      <c r="H187" s="36">
        <v>4.3011677670487533E-3</v>
      </c>
      <c r="I187" s="36">
        <v>2.1142990041651691E-3</v>
      </c>
    </row>
    <row r="188" spans="2:9" x14ac:dyDescent="0.25">
      <c r="D188" s="30" t="str">
        <f ca="1">'[1]Chapter 3'!S445</f>
        <v xml:space="preserve">South East </v>
      </c>
      <c r="E188" s="36">
        <v>2.6075859276256854E-3</v>
      </c>
      <c r="F188" s="36">
        <v>1.3448673138965141E-3</v>
      </c>
      <c r="G188" s="36">
        <v>2.7753878604534986E-3</v>
      </c>
      <c r="H188" s="36">
        <v>2.8474817583199856E-3</v>
      </c>
      <c r="I188" s="36">
        <v>0</v>
      </c>
    </row>
    <row r="189" spans="2:9" x14ac:dyDescent="0.25">
      <c r="D189" s="30" t="str">
        <f ca="1">'[1]Chapter 3'!S446</f>
        <v xml:space="preserve">Barwon 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</row>
    <row r="190" spans="2:9" x14ac:dyDescent="0.25">
      <c r="D190" s="30" t="str">
        <f ca="1">'[1]Chapter 3'!S447</f>
        <v xml:space="preserve">Coliban </v>
      </c>
      <c r="E190" s="36">
        <v>4.5900335072446034E-3</v>
      </c>
      <c r="F190" s="36">
        <v>4.0648570525269864E-2</v>
      </c>
      <c r="G190" s="36">
        <v>1.6341568493455944E-2</v>
      </c>
      <c r="H190" s="36">
        <v>7.3158241275879735E-3</v>
      </c>
      <c r="I190" s="36">
        <v>0</v>
      </c>
    </row>
    <row r="191" spans="2:9" x14ac:dyDescent="0.25">
      <c r="D191" s="30" t="str">
        <f ca="1">'[1]Chapter 3'!S448</f>
        <v xml:space="preserve">Gippsland </v>
      </c>
      <c r="E191" s="36">
        <v>1.1488782024979894E-2</v>
      </c>
      <c r="F191" s="36">
        <v>4.8430058923238355E-3</v>
      </c>
      <c r="G191" s="36">
        <v>1.5934731340429599E-3</v>
      </c>
      <c r="H191" s="36">
        <v>0</v>
      </c>
      <c r="I191" s="36">
        <v>0</v>
      </c>
    </row>
    <row r="192" spans="2:9" x14ac:dyDescent="0.25">
      <c r="D192" s="30" t="str">
        <f ca="1">'[1]Chapter 3'!S449</f>
        <v xml:space="preserve">Lower Murray </v>
      </c>
      <c r="E192" s="36">
        <v>3.1043046357615896E-2</v>
      </c>
      <c r="F192" s="36">
        <v>1.0247301543926765E-2</v>
      </c>
      <c r="G192" s="36">
        <v>7.1061180292365994E-2</v>
      </c>
      <c r="H192" s="36">
        <v>9.711338825262876E-2</v>
      </c>
      <c r="I192" s="36">
        <v>0</v>
      </c>
    </row>
    <row r="193" spans="2:9" x14ac:dyDescent="0.25">
      <c r="D193" s="30" t="str">
        <f ca="1">'[1]Chapter 3'!S450</f>
        <v xml:space="preserve">South Gippsland </v>
      </c>
      <c r="E193" s="36">
        <v>1.8219361107737156E-2</v>
      </c>
      <c r="F193" s="36">
        <v>6.0045634682358599E-3</v>
      </c>
      <c r="G193" s="36">
        <v>0.1066793101404611</v>
      </c>
      <c r="H193" s="36">
        <v>0</v>
      </c>
      <c r="I193" s="36">
        <v>0</v>
      </c>
    </row>
    <row r="194" spans="2:9" x14ac:dyDescent="0.25">
      <c r="D194" s="30" t="str">
        <f ca="1">'[1]Chapter 3'!S451</f>
        <v xml:space="preserve">Wannon </v>
      </c>
      <c r="E194" s="36">
        <v>0.20640410576815799</v>
      </c>
      <c r="F194" s="36">
        <v>8.87385263858462E-2</v>
      </c>
      <c r="G194" s="36">
        <v>0.12928781668638076</v>
      </c>
      <c r="H194" s="36">
        <v>4.638598597506071E-2</v>
      </c>
      <c r="I194" s="36">
        <v>0</v>
      </c>
    </row>
    <row r="195" spans="2:9" x14ac:dyDescent="0.25">
      <c r="D195" s="30" t="str">
        <f ca="1">'[1]Chapter 3'!S452</f>
        <v xml:space="preserve">Western </v>
      </c>
      <c r="E195" s="36">
        <v>0</v>
      </c>
      <c r="F195" s="36">
        <v>5.607935228348112E-2</v>
      </c>
      <c r="G195" s="36">
        <v>0.10149193139145439</v>
      </c>
      <c r="H195" s="36">
        <v>4.2063710342819242E-2</v>
      </c>
      <c r="I195" s="36">
        <v>0</v>
      </c>
    </row>
    <row r="196" spans="2:9" x14ac:dyDescent="0.25"/>
    <row r="197" spans="2:9" x14ac:dyDescent="0.25"/>
    <row r="198" spans="2:9" ht="15" customHeight="1" x14ac:dyDescent="0.25">
      <c r="B198" s="95"/>
      <c r="D198" s="110" t="s">
        <v>129</v>
      </c>
    </row>
    <row r="199" spans="2:9" x14ac:dyDescent="0.25">
      <c r="D199" s="32"/>
    </row>
    <row r="200" spans="2:9" x14ac:dyDescent="0.25">
      <c r="D200" s="23"/>
      <c r="E200" s="49" t="str">
        <f>+'2. Victorian water industry'!$E$9</f>
        <v>2014-15</v>
      </c>
      <c r="F200" s="49" t="str">
        <f>+'2. Victorian water industry'!$F$9</f>
        <v>2015-16</v>
      </c>
      <c r="G200" s="49" t="str">
        <f>+'2. Victorian water industry'!$G$9</f>
        <v>2016-17</v>
      </c>
      <c r="H200" s="49" t="str">
        <f>+'2. Victorian water industry'!$H$9</f>
        <v>2017-18</v>
      </c>
      <c r="I200" s="49" t="str">
        <f>+'2. Victorian water industry'!$I$9</f>
        <v>2018-19</v>
      </c>
    </row>
    <row r="201" spans="2:9" x14ac:dyDescent="0.25">
      <c r="D201" s="30" t="s">
        <v>60</v>
      </c>
      <c r="E201" s="63">
        <v>0</v>
      </c>
      <c r="F201" s="55">
        <v>0</v>
      </c>
      <c r="G201" s="55">
        <v>4916.79</v>
      </c>
      <c r="H201" s="55">
        <v>3554</v>
      </c>
      <c r="I201" s="55">
        <v>2513.9203000000002</v>
      </c>
    </row>
    <row r="202" spans="2:9" x14ac:dyDescent="0.25">
      <c r="D202" s="30" t="s">
        <v>54</v>
      </c>
      <c r="E202" s="64">
        <v>1575</v>
      </c>
      <c r="F202" s="56">
        <v>1435</v>
      </c>
      <c r="G202" s="56">
        <v>1544</v>
      </c>
      <c r="H202" s="56">
        <v>1572</v>
      </c>
      <c r="I202" s="56">
        <v>1919.36</v>
      </c>
    </row>
    <row r="203" spans="2:9" x14ac:dyDescent="0.25">
      <c r="D203" s="30" t="s">
        <v>52</v>
      </c>
      <c r="E203" s="64">
        <v>1698.33</v>
      </c>
      <c r="F203" s="56">
        <v>1554.87</v>
      </c>
      <c r="G203" s="56">
        <v>1403</v>
      </c>
      <c r="H203" s="56">
        <v>1308.51</v>
      </c>
      <c r="I203" s="56">
        <v>1263.83</v>
      </c>
    </row>
    <row r="204" spans="2:9" x14ac:dyDescent="0.25">
      <c r="D204" s="30" t="s">
        <v>56</v>
      </c>
      <c r="E204" s="64">
        <v>872.5</v>
      </c>
      <c r="F204" s="56">
        <v>855.51150793650777</v>
      </c>
      <c r="G204" s="56">
        <v>868</v>
      </c>
      <c r="H204" s="56">
        <v>867</v>
      </c>
      <c r="I204" s="56">
        <v>794</v>
      </c>
    </row>
    <row r="205" spans="2:9" x14ac:dyDescent="0.25">
      <c r="D205" s="30" t="s">
        <v>53</v>
      </c>
      <c r="E205" s="64">
        <v>786</v>
      </c>
      <c r="F205" s="56">
        <v>1062</v>
      </c>
      <c r="G205" s="56">
        <v>1431</v>
      </c>
      <c r="H205" s="56">
        <v>832</v>
      </c>
      <c r="I205" s="56">
        <v>695</v>
      </c>
    </row>
    <row r="206" spans="2:9" x14ac:dyDescent="0.25">
      <c r="D206" s="30" t="s">
        <v>55</v>
      </c>
      <c r="E206" s="64">
        <v>646</v>
      </c>
      <c r="F206" s="56">
        <v>572</v>
      </c>
      <c r="G206" s="56">
        <v>603</v>
      </c>
      <c r="H206" s="56">
        <v>526.94000000000005</v>
      </c>
      <c r="I206" s="56">
        <v>520.66</v>
      </c>
    </row>
    <row r="207" spans="2:9" x14ac:dyDescent="0.25">
      <c r="D207" s="30" t="s">
        <v>61</v>
      </c>
      <c r="E207" s="64">
        <v>0</v>
      </c>
      <c r="F207" s="56">
        <v>0</v>
      </c>
      <c r="G207" s="56">
        <v>0</v>
      </c>
      <c r="H207" s="56">
        <v>0</v>
      </c>
      <c r="I207" s="56">
        <v>0</v>
      </c>
    </row>
    <row r="208" spans="2:9" x14ac:dyDescent="0.25">
      <c r="D208" s="30" t="s">
        <v>51</v>
      </c>
      <c r="E208" s="64">
        <v>529.85</v>
      </c>
      <c r="F208" s="56">
        <v>622.08000000000004</v>
      </c>
      <c r="G208" s="56">
        <v>611</v>
      </c>
      <c r="H208" s="56">
        <v>1281</v>
      </c>
      <c r="I208" s="56">
        <v>1302</v>
      </c>
    </row>
    <row r="209" spans="2:9" x14ac:dyDescent="0.25">
      <c r="D209" s="30" t="s">
        <v>50</v>
      </c>
      <c r="E209" s="64">
        <v>492.9</v>
      </c>
      <c r="F209" s="56">
        <v>6807</v>
      </c>
      <c r="G209" s="56">
        <v>4180</v>
      </c>
      <c r="H209" s="56">
        <v>667.26</v>
      </c>
      <c r="I209" s="56">
        <v>573</v>
      </c>
    </row>
    <row r="210" spans="2:9" x14ac:dyDescent="0.25">
      <c r="D210" s="30" t="s">
        <v>10</v>
      </c>
      <c r="E210" s="64">
        <v>1015.77</v>
      </c>
      <c r="F210" s="56">
        <v>1041</v>
      </c>
      <c r="G210" s="56">
        <v>1068.9659999999999</v>
      </c>
      <c r="H210" s="56">
        <v>1512.586</v>
      </c>
      <c r="I210" s="56">
        <v>928.10400000000004</v>
      </c>
    </row>
    <row r="211" spans="2:9" x14ac:dyDescent="0.25">
      <c r="D211" s="30" t="s">
        <v>58</v>
      </c>
      <c r="E211" s="64">
        <v>681.85</v>
      </c>
      <c r="F211" s="56">
        <v>960.75</v>
      </c>
      <c r="G211" s="56">
        <v>3032</v>
      </c>
      <c r="H211" s="56">
        <v>1142.58</v>
      </c>
      <c r="I211" s="56">
        <v>1024.98</v>
      </c>
    </row>
    <row r="212" spans="2:9" x14ac:dyDescent="0.25">
      <c r="D212" s="30" t="s">
        <v>49</v>
      </c>
      <c r="E212" s="64">
        <v>454.55</v>
      </c>
      <c r="F212" s="56">
        <v>428.2</v>
      </c>
      <c r="G212" s="56">
        <v>363</v>
      </c>
      <c r="H212" s="56">
        <v>448</v>
      </c>
      <c r="I212" s="56">
        <v>443.43</v>
      </c>
    </row>
    <row r="213" spans="2:9" x14ac:dyDescent="0.25">
      <c r="D213" s="30" t="s">
        <v>57</v>
      </c>
      <c r="E213" s="64">
        <v>842</v>
      </c>
      <c r="F213" s="56">
        <v>804</v>
      </c>
      <c r="G213" s="56">
        <v>569</v>
      </c>
      <c r="H213" s="56">
        <v>610</v>
      </c>
      <c r="I213" s="56">
        <v>634.5</v>
      </c>
    </row>
    <row r="214" spans="2:9" x14ac:dyDescent="0.25">
      <c r="D214" s="30" t="s">
        <v>48</v>
      </c>
      <c r="E214" s="64">
        <v>496</v>
      </c>
      <c r="F214" s="56">
        <v>429</v>
      </c>
      <c r="G214" s="56">
        <v>0</v>
      </c>
      <c r="H214" s="56">
        <v>643</v>
      </c>
      <c r="I214" s="56">
        <v>431</v>
      </c>
    </row>
    <row r="215" spans="2:9" x14ac:dyDescent="0.25">
      <c r="D215" s="30" t="s">
        <v>59</v>
      </c>
      <c r="E215" s="64">
        <v>1166</v>
      </c>
      <c r="F215" s="56">
        <v>1188</v>
      </c>
      <c r="G215" s="56">
        <v>1300</v>
      </c>
      <c r="H215" s="56">
        <v>1123</v>
      </c>
      <c r="I215" s="56">
        <v>0</v>
      </c>
    </row>
    <row r="216" spans="2:9" x14ac:dyDescent="0.25">
      <c r="D216" s="30" t="s">
        <v>62</v>
      </c>
      <c r="E216" s="64">
        <v>0</v>
      </c>
      <c r="F216" s="56">
        <v>995</v>
      </c>
      <c r="G216" s="56">
        <v>0</v>
      </c>
      <c r="H216" s="56">
        <v>1993</v>
      </c>
      <c r="I216" s="56">
        <v>1348</v>
      </c>
    </row>
    <row r="217" spans="2:9" x14ac:dyDescent="0.25">
      <c r="D217" s="51" t="s">
        <v>127</v>
      </c>
    </row>
    <row r="218" spans="2:9" x14ac:dyDescent="0.25">
      <c r="D218" s="51"/>
    </row>
    <row r="219" spans="2:9" x14ac:dyDescent="0.25"/>
    <row r="220" spans="2:9" ht="15" customHeight="1" x14ac:dyDescent="0.25">
      <c r="B220" s="95"/>
      <c r="D220" s="110" t="s">
        <v>128</v>
      </c>
    </row>
    <row r="221" spans="2:9" x14ac:dyDescent="0.25">
      <c r="D221" s="32"/>
    </row>
    <row r="222" spans="2:9" x14ac:dyDescent="0.25">
      <c r="D222" s="23"/>
      <c r="E222" s="49" t="str">
        <f>+'2. Victorian water industry'!$E$9</f>
        <v>2014-15</v>
      </c>
      <c r="F222" s="49" t="str">
        <f>+'2. Victorian water industry'!$F$9</f>
        <v>2015-16</v>
      </c>
      <c r="G222" s="49" t="str">
        <f>+'2. Victorian water industry'!$G$9</f>
        <v>2016-17</v>
      </c>
      <c r="H222" s="49" t="str">
        <f>+'2. Victorian water industry'!$H$9</f>
        <v>2017-18</v>
      </c>
      <c r="I222" s="49" t="str">
        <f>+'2. Victorian water industry'!$I$9</f>
        <v>2018-19</v>
      </c>
    </row>
    <row r="223" spans="2:9" x14ac:dyDescent="0.25">
      <c r="D223" s="30" t="s">
        <v>60</v>
      </c>
      <c r="E223" s="63">
        <v>1331</v>
      </c>
      <c r="F223" s="55">
        <v>1253.02</v>
      </c>
      <c r="G223" s="55">
        <v>2988.35</v>
      </c>
      <c r="H223" s="55">
        <v>1747</v>
      </c>
      <c r="I223" s="55">
        <v>2899.2963</v>
      </c>
    </row>
    <row r="224" spans="2:9" x14ac:dyDescent="0.25">
      <c r="D224" s="30" t="s">
        <v>54</v>
      </c>
      <c r="E224" s="64">
        <v>5785</v>
      </c>
      <c r="F224" s="56">
        <v>7425</v>
      </c>
      <c r="G224" s="56">
        <v>3364</v>
      </c>
      <c r="H224" s="56">
        <v>3030</v>
      </c>
      <c r="I224" s="56">
        <v>0</v>
      </c>
    </row>
    <row r="225" spans="4:9" x14ac:dyDescent="0.25">
      <c r="D225" s="30" t="s">
        <v>52</v>
      </c>
      <c r="E225" s="64">
        <v>2734.77</v>
      </c>
      <c r="F225" s="56">
        <v>2816.45</v>
      </c>
      <c r="G225" s="56">
        <v>4881</v>
      </c>
      <c r="H225" s="56">
        <v>3829</v>
      </c>
      <c r="I225" s="56">
        <v>3012.66</v>
      </c>
    </row>
    <row r="226" spans="4:9" x14ac:dyDescent="0.25">
      <c r="D226" s="30" t="s">
        <v>56</v>
      </c>
      <c r="E226" s="64">
        <v>0</v>
      </c>
      <c r="F226" s="56">
        <v>0</v>
      </c>
      <c r="G226" s="56">
        <v>0</v>
      </c>
      <c r="H226" s="56">
        <v>0</v>
      </c>
      <c r="I226" s="56">
        <v>0</v>
      </c>
    </row>
    <row r="227" spans="4:9" x14ac:dyDescent="0.25">
      <c r="D227" s="30" t="s">
        <v>53</v>
      </c>
      <c r="E227" s="64">
        <v>2812</v>
      </c>
      <c r="F227" s="56">
        <v>1972</v>
      </c>
      <c r="G227" s="56">
        <v>1613</v>
      </c>
      <c r="H227" s="56">
        <v>1613</v>
      </c>
      <c r="I227" s="56">
        <v>1460</v>
      </c>
    </row>
    <row r="228" spans="4:9" x14ac:dyDescent="0.25">
      <c r="D228" s="30" t="s">
        <v>55</v>
      </c>
      <c r="E228" s="64">
        <v>648</v>
      </c>
      <c r="F228" s="56">
        <v>3379</v>
      </c>
      <c r="G228" s="56">
        <v>1493</v>
      </c>
      <c r="H228" s="56">
        <v>2211.56</v>
      </c>
      <c r="I228" s="56">
        <v>0</v>
      </c>
    </row>
    <row r="229" spans="4:9" x14ac:dyDescent="0.25">
      <c r="D229" s="30" t="s">
        <v>61</v>
      </c>
      <c r="E229" s="64">
        <v>952.93</v>
      </c>
      <c r="F229" s="56">
        <v>1773</v>
      </c>
      <c r="G229" s="56">
        <v>1888</v>
      </c>
      <c r="H229" s="56">
        <v>2412</v>
      </c>
      <c r="I229" s="56">
        <v>2388</v>
      </c>
    </row>
    <row r="230" spans="4:9" x14ac:dyDescent="0.25">
      <c r="D230" s="30" t="s">
        <v>51</v>
      </c>
      <c r="E230" s="64">
        <v>1232.92</v>
      </c>
      <c r="F230" s="56">
        <v>3517.99</v>
      </c>
      <c r="G230" s="56">
        <v>2111.7600000000002</v>
      </c>
      <c r="H230" s="56">
        <v>0</v>
      </c>
      <c r="I230" s="56">
        <v>0</v>
      </c>
    </row>
    <row r="231" spans="4:9" x14ac:dyDescent="0.25">
      <c r="D231" s="30" t="s">
        <v>50</v>
      </c>
      <c r="E231" s="64">
        <v>1495.7</v>
      </c>
      <c r="F231" s="56">
        <v>2908</v>
      </c>
      <c r="G231" s="56">
        <v>4141</v>
      </c>
      <c r="H231" s="56">
        <v>2860</v>
      </c>
      <c r="I231" s="56">
        <v>4420.53</v>
      </c>
    </row>
    <row r="232" spans="4:9" x14ac:dyDescent="0.25">
      <c r="D232" s="30" t="s">
        <v>10</v>
      </c>
      <c r="E232" s="64">
        <v>2629.19</v>
      </c>
      <c r="F232" s="56">
        <v>2590</v>
      </c>
      <c r="G232" s="56">
        <v>2649.5590000000002</v>
      </c>
      <c r="H232" s="56">
        <v>2034.1949999999999</v>
      </c>
      <c r="I232" s="56">
        <v>2740</v>
      </c>
    </row>
    <row r="233" spans="4:9" x14ac:dyDescent="0.25">
      <c r="D233" s="30" t="s">
        <v>58</v>
      </c>
      <c r="E233" s="64">
        <v>910.76</v>
      </c>
      <c r="F233" s="56">
        <v>891.99333333333334</v>
      </c>
      <c r="G233" s="56">
        <v>1788</v>
      </c>
      <c r="H233" s="56">
        <v>2371.4499999999998</v>
      </c>
      <c r="I233" s="56">
        <v>0</v>
      </c>
    </row>
    <row r="234" spans="4:9" x14ac:dyDescent="0.25">
      <c r="D234" s="30" t="s">
        <v>49</v>
      </c>
      <c r="E234" s="64">
        <v>1844</v>
      </c>
      <c r="F234" s="56">
        <v>1003.51</v>
      </c>
      <c r="G234" s="56">
        <v>796.33</v>
      </c>
      <c r="H234" s="56">
        <v>871</v>
      </c>
      <c r="I234" s="56">
        <v>926.51</v>
      </c>
    </row>
    <row r="235" spans="4:9" x14ac:dyDescent="0.25">
      <c r="D235" s="30" t="s">
        <v>57</v>
      </c>
      <c r="E235" s="64">
        <v>2369</v>
      </c>
      <c r="F235" s="56">
        <v>1470</v>
      </c>
      <c r="G235" s="56">
        <v>1123.4000000000001</v>
      </c>
      <c r="H235" s="56">
        <v>0</v>
      </c>
      <c r="I235" s="56">
        <v>0</v>
      </c>
    </row>
    <row r="236" spans="4:9" x14ac:dyDescent="0.25">
      <c r="D236" s="30" t="s">
        <v>48</v>
      </c>
      <c r="E236" s="64">
        <v>1452</v>
      </c>
      <c r="F236" s="56">
        <v>1612</v>
      </c>
      <c r="G236" s="56">
        <v>0</v>
      </c>
      <c r="H236" s="56">
        <v>1437</v>
      </c>
      <c r="I236" s="56">
        <v>0</v>
      </c>
    </row>
    <row r="237" spans="4:9" x14ac:dyDescent="0.25">
      <c r="D237" s="30" t="s">
        <v>59</v>
      </c>
      <c r="E237" s="64">
        <v>0</v>
      </c>
      <c r="F237" s="56">
        <v>1957</v>
      </c>
      <c r="G237" s="56">
        <v>2065</v>
      </c>
      <c r="H237" s="56">
        <v>3390</v>
      </c>
      <c r="I237" s="56">
        <v>0</v>
      </c>
    </row>
    <row r="238" spans="4:9" x14ac:dyDescent="0.25">
      <c r="D238" s="30" t="s">
        <v>62</v>
      </c>
      <c r="E238" s="64">
        <v>0</v>
      </c>
      <c r="F238" s="56">
        <v>2859</v>
      </c>
      <c r="G238" s="56">
        <v>2728</v>
      </c>
      <c r="H238" s="56">
        <v>4270</v>
      </c>
      <c r="I238" s="56">
        <v>2483</v>
      </c>
    </row>
    <row r="239" spans="4:9" ht="14.25" customHeight="1" x14ac:dyDescent="0.25">
      <c r="D239" s="51" t="s">
        <v>127</v>
      </c>
    </row>
    <row r="240" spans="4:9" ht="14.25" customHeight="1" x14ac:dyDescent="0.25">
      <c r="D240" s="51"/>
    </row>
    <row r="241" spans="2:9" ht="14.25" customHeight="1" x14ac:dyDescent="0.25"/>
    <row r="242" spans="2:9" x14ac:dyDescent="0.25">
      <c r="B242" s="95"/>
      <c r="D242" s="110" t="s">
        <v>32</v>
      </c>
    </row>
    <row r="243" spans="2:9" x14ac:dyDescent="0.25">
      <c r="D243" s="32"/>
    </row>
    <row r="244" spans="2:9" x14ac:dyDescent="0.25">
      <c r="D244" s="23" t="s">
        <v>0</v>
      </c>
      <c r="E244" s="49" t="str">
        <f>+'2. Victorian water industry'!$E$9</f>
        <v>2014-15</v>
      </c>
      <c r="F244" s="49" t="str">
        <f>+'2. Victorian water industry'!$F$9</f>
        <v>2015-16</v>
      </c>
      <c r="G244" s="49" t="str">
        <f>+'2. Victorian water industry'!$G$9</f>
        <v>2016-17</v>
      </c>
      <c r="H244" s="49" t="str">
        <f>+'2. Victorian water industry'!$H$9</f>
        <v>2017-18</v>
      </c>
      <c r="I244" s="49" t="str">
        <f>+'2. Victorian water industry'!$I$9</f>
        <v>2018-19</v>
      </c>
    </row>
    <row r="245" spans="2:9" x14ac:dyDescent="0.25">
      <c r="D245" s="30" t="str">
        <f ca="1">'[1]Chapter 3'!S523</f>
        <v xml:space="preserve">Barwon </v>
      </c>
      <c r="E245" s="41" t="s">
        <v>46</v>
      </c>
      <c r="F245" s="57" t="s">
        <v>46</v>
      </c>
      <c r="G245" s="57">
        <v>0.80783508633781431</v>
      </c>
      <c r="H245" s="57">
        <v>0.87646563007531164</v>
      </c>
      <c r="I245" s="57">
        <v>1.0637157708590108</v>
      </c>
    </row>
    <row r="246" spans="2:9" x14ac:dyDescent="0.25">
      <c r="D246" s="30" t="str">
        <f ca="1">'[1]Chapter 3'!S524</f>
        <v xml:space="preserve">Yarra Valley </v>
      </c>
      <c r="E246" s="66" t="s">
        <v>46</v>
      </c>
      <c r="F246" s="36" t="s">
        <v>46</v>
      </c>
      <c r="G246" s="36">
        <v>0.95253875679724587</v>
      </c>
      <c r="H246" s="36">
        <v>0.98149077885999259</v>
      </c>
      <c r="I246" s="36">
        <v>1.0531148107022203</v>
      </c>
    </row>
    <row r="247" spans="2:9" x14ac:dyDescent="0.25">
      <c r="D247" s="30" t="str">
        <f ca="1">'[1]Chapter 3'!S525</f>
        <v xml:space="preserve">East Gippsland </v>
      </c>
      <c r="E247" s="66" t="s">
        <v>46</v>
      </c>
      <c r="F247" s="36" t="s">
        <v>46</v>
      </c>
      <c r="G247" s="36">
        <v>1.221708444877099</v>
      </c>
      <c r="H247" s="36">
        <v>1.2486193151803295</v>
      </c>
      <c r="I247" s="36">
        <v>1.0104348647244914</v>
      </c>
    </row>
    <row r="248" spans="2:9" x14ac:dyDescent="0.25">
      <c r="D248" s="30" t="str">
        <f ca="1">'[1]Chapter 3'!S526</f>
        <v xml:space="preserve">Coliban </v>
      </c>
      <c r="E248" s="66" t="s">
        <v>46</v>
      </c>
      <c r="F248" s="36" t="s">
        <v>46</v>
      </c>
      <c r="G248" s="36">
        <v>0.68040348818207474</v>
      </c>
      <c r="H248" s="36">
        <v>0.38773867876216256</v>
      </c>
      <c r="I248" s="36">
        <v>0.736796661390128</v>
      </c>
    </row>
    <row r="249" spans="2:9" x14ac:dyDescent="0.25">
      <c r="D249" s="30" t="str">
        <f ca="1">'[1]Chapter 3'!S527</f>
        <v xml:space="preserve">Western </v>
      </c>
      <c r="E249" s="66" t="s">
        <v>46</v>
      </c>
      <c r="F249" s="36" t="s">
        <v>46</v>
      </c>
      <c r="G249" s="36">
        <v>0.67153827937345645</v>
      </c>
      <c r="H249" s="36">
        <v>0.63904483020821534</v>
      </c>
      <c r="I249" s="36">
        <v>0.71929120488994536</v>
      </c>
    </row>
    <row r="250" spans="2:9" x14ac:dyDescent="0.25">
      <c r="D250" s="30" t="str">
        <f ca="1">'[1]Chapter 3'!S528</f>
        <v xml:space="preserve">Wannon </v>
      </c>
      <c r="E250" s="66" t="s">
        <v>46</v>
      </c>
      <c r="F250" s="36" t="s">
        <v>46</v>
      </c>
      <c r="G250" s="36">
        <v>0.5721673589524936</v>
      </c>
      <c r="H250" s="36">
        <v>0.39837376190346258</v>
      </c>
      <c r="I250" s="36">
        <v>0.49883424605541399</v>
      </c>
    </row>
    <row r="251" spans="2:9" x14ac:dyDescent="0.25">
      <c r="D251" s="30" t="str">
        <f ca="1">'[1]Chapter 3'!S529</f>
        <v xml:space="preserve">Goulburn Valley </v>
      </c>
      <c r="E251" s="66" t="s">
        <v>46</v>
      </c>
      <c r="F251" s="36" t="s">
        <v>46</v>
      </c>
      <c r="G251" s="36">
        <v>0.85498319180770643</v>
      </c>
      <c r="H251" s="36">
        <v>1.1333614121070568</v>
      </c>
      <c r="I251" s="36">
        <v>0.32213703068779082</v>
      </c>
    </row>
    <row r="252" spans="2:9" x14ac:dyDescent="0.25">
      <c r="D252" s="30" t="str">
        <f ca="1">'[1]Chapter 3'!S530</f>
        <v xml:space="preserve">Gippsland </v>
      </c>
      <c r="E252" s="66" t="s">
        <v>46</v>
      </c>
      <c r="F252" s="36" t="s">
        <v>46</v>
      </c>
      <c r="G252" s="36">
        <v>7.0112817897890242E-2</v>
      </c>
      <c r="H252" s="36">
        <v>0.15207098736399838</v>
      </c>
      <c r="I252" s="36">
        <v>0.26518246712199933</v>
      </c>
    </row>
    <row r="253" spans="2:9" x14ac:dyDescent="0.25">
      <c r="D253" s="30" t="str">
        <f ca="1">'[1]Chapter 3'!S531</f>
        <v>GWMWater</v>
      </c>
      <c r="E253" s="66" t="s">
        <v>46</v>
      </c>
      <c r="F253" s="36" t="s">
        <v>46</v>
      </c>
      <c r="G253" s="36">
        <v>0.18494544109487701</v>
      </c>
      <c r="H253" s="36">
        <v>0.55991453935978186</v>
      </c>
      <c r="I253" s="36">
        <v>0.25679592061337542</v>
      </c>
    </row>
    <row r="254" spans="2:9" x14ac:dyDescent="0.25">
      <c r="D254" s="30" t="str">
        <f ca="1">'[1]Chapter 3'!S532</f>
        <v xml:space="preserve">North East </v>
      </c>
      <c r="E254" s="66" t="s">
        <v>46</v>
      </c>
      <c r="F254" s="36" t="s">
        <v>46</v>
      </c>
      <c r="G254" s="36">
        <v>0.10512253345305621</v>
      </c>
      <c r="H254" s="36">
        <v>0.20000430116776705</v>
      </c>
      <c r="I254" s="36">
        <v>0.24314438547899442</v>
      </c>
    </row>
    <row r="255" spans="2:9" x14ac:dyDescent="0.25">
      <c r="D255" s="30" t="str">
        <f ca="1">'[1]Chapter 3'!S533</f>
        <v xml:space="preserve">Westernport </v>
      </c>
      <c r="E255" s="66" t="s">
        <v>46</v>
      </c>
      <c r="F255" s="36" t="s">
        <v>46</v>
      </c>
      <c r="G255" s="36">
        <v>1.3133701076963489E-2</v>
      </c>
      <c r="H255" s="36">
        <v>0.3810138844042622</v>
      </c>
      <c r="I255" s="36">
        <v>0.18854880271510277</v>
      </c>
    </row>
    <row r="256" spans="2:9" x14ac:dyDescent="0.25">
      <c r="D256" s="30" t="str">
        <f ca="1">'[1]Chapter 3'!S534</f>
        <v xml:space="preserve">City West </v>
      </c>
      <c r="E256" s="66" t="s">
        <v>46</v>
      </c>
      <c r="F256" s="36" t="s">
        <v>46</v>
      </c>
      <c r="G256" s="36">
        <v>0.12487327217427857</v>
      </c>
      <c r="H256" s="36">
        <v>0.11454151113491745</v>
      </c>
      <c r="I256" s="36">
        <v>0.13508691441097007</v>
      </c>
    </row>
    <row r="257" spans="2:9" x14ac:dyDescent="0.25">
      <c r="D257" s="30" t="str">
        <f ca="1">'[1]Chapter 3'!S535</f>
        <v xml:space="preserve">Central Highlands </v>
      </c>
      <c r="E257" s="66" t="s">
        <v>46</v>
      </c>
      <c r="F257" s="36" t="s">
        <v>46</v>
      </c>
      <c r="G257" s="36">
        <v>0.41319017915543294</v>
      </c>
      <c r="H257" s="36">
        <v>0.16890570995136139</v>
      </c>
      <c r="I257" s="36">
        <v>0.12856224555388901</v>
      </c>
    </row>
    <row r="258" spans="2:9" x14ac:dyDescent="0.25">
      <c r="D258" s="30" t="str">
        <f ca="1">'[1]Chapter 3'!S536</f>
        <v xml:space="preserve">South East </v>
      </c>
      <c r="E258" s="66" t="s">
        <v>46</v>
      </c>
      <c r="F258" s="36" t="s">
        <v>46</v>
      </c>
      <c r="G258" s="36">
        <v>8.9104557625085998E-2</v>
      </c>
      <c r="H258" s="36">
        <v>7.7736252002135617E-2</v>
      </c>
      <c r="I258" s="36">
        <v>0.1045892362336161</v>
      </c>
    </row>
    <row r="259" spans="2:9" x14ac:dyDescent="0.25">
      <c r="D259" s="30" t="str">
        <f ca="1">'[1]Chapter 3'!S537</f>
        <v xml:space="preserve">South Gippsland </v>
      </c>
      <c r="E259" s="66" t="s">
        <v>46</v>
      </c>
      <c r="F259" s="36" t="s">
        <v>46</v>
      </c>
      <c r="G259" s="36">
        <v>1.7779885023410182E-2</v>
      </c>
      <c r="H259" s="36">
        <v>0</v>
      </c>
      <c r="I259" s="36">
        <v>5.7165723432230035E-3</v>
      </c>
    </row>
    <row r="260" spans="2:9" x14ac:dyDescent="0.25">
      <c r="D260" s="30" t="str">
        <f ca="1">'[1]Chapter 3'!S538</f>
        <v xml:space="preserve">Lower Murray </v>
      </c>
      <c r="E260" s="66" t="s">
        <v>46</v>
      </c>
      <c r="F260" s="36" t="s">
        <v>46</v>
      </c>
      <c r="G260" s="36">
        <v>0</v>
      </c>
      <c r="H260" s="36">
        <v>0</v>
      </c>
      <c r="I260" s="36">
        <v>0</v>
      </c>
    </row>
    <row r="261" spans="2:9" x14ac:dyDescent="0.25">
      <c r="D261" s="51" t="s">
        <v>126</v>
      </c>
    </row>
    <row r="262" spans="2:9" x14ac:dyDescent="0.25"/>
    <row r="263" spans="2:9" x14ac:dyDescent="0.25">
      <c r="B263" s="95"/>
      <c r="D263" s="110" t="s">
        <v>31</v>
      </c>
    </row>
    <row r="264" spans="2:9" x14ac:dyDescent="0.25">
      <c r="D264" s="32"/>
    </row>
    <row r="265" spans="2:9" x14ac:dyDescent="0.25">
      <c r="D265" s="23" t="s">
        <v>0</v>
      </c>
      <c r="E265" s="49" t="str">
        <f>+'2. Victorian water industry'!$E$9</f>
        <v>2014-15</v>
      </c>
      <c r="F265" s="49" t="str">
        <f>+'2. Victorian water industry'!$F$9</f>
        <v>2015-16</v>
      </c>
      <c r="G265" s="49" t="str">
        <f>+'2. Victorian water industry'!$G$9</f>
        <v>2016-17</v>
      </c>
      <c r="H265" s="49" t="str">
        <f>+'2. Victorian water industry'!$H$9</f>
        <v>2017-18</v>
      </c>
      <c r="I265" s="49" t="str">
        <f>+'2. Victorian water industry'!$I$9</f>
        <v>2018-19</v>
      </c>
    </row>
    <row r="266" spans="2:9" x14ac:dyDescent="0.25">
      <c r="D266" s="30" t="str">
        <f ca="1">'[1]Chapter 3'!S552</f>
        <v xml:space="preserve">South Gippsland </v>
      </c>
      <c r="E266" s="63">
        <v>0</v>
      </c>
      <c r="F266" s="55">
        <v>576.66666666666663</v>
      </c>
      <c r="G266" s="55">
        <v>3000</v>
      </c>
      <c r="H266" s="55">
        <v>0</v>
      </c>
      <c r="I266" s="55">
        <v>1000</v>
      </c>
    </row>
    <row r="267" spans="2:9" x14ac:dyDescent="0.25">
      <c r="D267" s="30" t="str">
        <f ca="1">'[1]Chapter 3'!S553</f>
        <v xml:space="preserve">City West </v>
      </c>
      <c r="E267" s="64">
        <v>667.1882352941177</v>
      </c>
      <c r="F267" s="56">
        <v>822.25447852760738</v>
      </c>
      <c r="G267" s="56">
        <v>687.09900990099015</v>
      </c>
      <c r="H267" s="56">
        <v>677.28810020876824</v>
      </c>
      <c r="I267" s="56">
        <v>656.34648370497428</v>
      </c>
    </row>
    <row r="268" spans="2:9" x14ac:dyDescent="0.25">
      <c r="D268" s="30" t="str">
        <f ca="1">'[1]Chapter 3'!S554</f>
        <v xml:space="preserve">North East </v>
      </c>
      <c r="E268" s="64">
        <v>391.9088888888889</v>
      </c>
      <c r="F268" s="56">
        <v>512.37037037037032</v>
      </c>
      <c r="G268" s="56">
        <v>435.6875</v>
      </c>
      <c r="H268" s="56">
        <v>639.41935483870964</v>
      </c>
      <c r="I268" s="56">
        <v>566.32078260869559</v>
      </c>
    </row>
    <row r="269" spans="2:9" x14ac:dyDescent="0.25">
      <c r="D269" s="30" t="str">
        <f ca="1">'[1]Chapter 3'!S555</f>
        <v xml:space="preserve">Western </v>
      </c>
      <c r="E269" s="64">
        <v>159.27972017673048</v>
      </c>
      <c r="F269" s="56">
        <v>414.68436578171094</v>
      </c>
      <c r="G269" s="56">
        <v>405.71627204030221</v>
      </c>
      <c r="H269" s="56">
        <v>486.27341772151897</v>
      </c>
      <c r="I269" s="56">
        <v>508.09656652360513</v>
      </c>
    </row>
    <row r="270" spans="2:9" x14ac:dyDescent="0.25">
      <c r="D270" s="30" t="str">
        <f ca="1">'[1]Chapter 3'!S556</f>
        <v xml:space="preserve">South East </v>
      </c>
      <c r="E270" s="64">
        <v>421.31645569620252</v>
      </c>
      <c r="F270" s="56">
        <v>128.27904761904762</v>
      </c>
      <c r="G270" s="56">
        <v>274.00327868852457</v>
      </c>
      <c r="H270" s="56">
        <v>509.24712454212454</v>
      </c>
      <c r="I270" s="56">
        <v>462.87701333333337</v>
      </c>
    </row>
    <row r="271" spans="2:9" x14ac:dyDescent="0.25">
      <c r="D271" s="30" t="str">
        <f ca="1">'[1]Chapter 3'!S557</f>
        <v xml:space="preserve">Wannon </v>
      </c>
      <c r="E271" s="64">
        <v>227.74350649350649</v>
      </c>
      <c r="F271" s="56">
        <v>239.25581395348837</v>
      </c>
      <c r="G271" s="56">
        <v>204.4375</v>
      </c>
      <c r="H271" s="56">
        <v>229.45890410958904</v>
      </c>
      <c r="I271" s="56">
        <v>294.75</v>
      </c>
    </row>
    <row r="272" spans="2:9" x14ac:dyDescent="0.25">
      <c r="D272" s="30" t="str">
        <f ca="1">'[1]Chapter 3'!S558</f>
        <v xml:space="preserve">Central Highlands </v>
      </c>
      <c r="E272" s="64">
        <v>232.6764705882353</v>
      </c>
      <c r="F272" s="56">
        <v>72.66968325791855</v>
      </c>
      <c r="G272" s="56">
        <v>225.57528957528959</v>
      </c>
      <c r="H272" s="56">
        <v>436.90435185185186</v>
      </c>
      <c r="I272" s="56">
        <v>288.66666666666669</v>
      </c>
    </row>
    <row r="273" spans="4:9" x14ac:dyDescent="0.25">
      <c r="D273" s="30" t="str">
        <f ca="1">'[1]Chapter 3'!S559</f>
        <v xml:space="preserve">Coliban </v>
      </c>
      <c r="E273" s="64">
        <v>492.78217821782181</v>
      </c>
      <c r="F273" s="56">
        <v>191.54219696969699</v>
      </c>
      <c r="G273" s="56">
        <v>296.97161572052403</v>
      </c>
      <c r="H273" s="56">
        <v>262.22177358490569</v>
      </c>
      <c r="I273" s="56">
        <v>285.521484375</v>
      </c>
    </row>
    <row r="274" spans="4:9" x14ac:dyDescent="0.25">
      <c r="D274" s="30" t="str">
        <f ca="1">'[1]Chapter 3'!S560</f>
        <v xml:space="preserve">Yarra Valley </v>
      </c>
      <c r="E274" s="64">
        <v>102.27792292000584</v>
      </c>
      <c r="F274" s="56">
        <v>192.40274021352315</v>
      </c>
      <c r="G274" s="56">
        <v>211.59397642323174</v>
      </c>
      <c r="H274" s="56">
        <v>220.30228754603738</v>
      </c>
      <c r="I274" s="56">
        <v>208.61633010432189</v>
      </c>
    </row>
    <row r="275" spans="4:9" x14ac:dyDescent="0.25">
      <c r="D275" s="30" t="str">
        <f ca="1">'[1]Chapter 3'!S561</f>
        <v xml:space="preserve">Gippsland </v>
      </c>
      <c r="E275" s="64">
        <v>366.47562499999998</v>
      </c>
      <c r="F275" s="56">
        <v>337.09057142857142</v>
      </c>
      <c r="G275" s="56">
        <v>627.82249999999999</v>
      </c>
      <c r="H275" s="56">
        <v>141.98969072164948</v>
      </c>
      <c r="I275" s="56">
        <v>165.94709302325583</v>
      </c>
    </row>
    <row r="276" spans="4:9" x14ac:dyDescent="0.25">
      <c r="D276" s="30" t="str">
        <f ca="1">'[1]Chapter 3'!S562</f>
        <v xml:space="preserve">Westernport </v>
      </c>
      <c r="E276" s="64">
        <v>340.6521739130435</v>
      </c>
      <c r="F276" s="56">
        <v>1894.2</v>
      </c>
      <c r="G276" s="56">
        <v>1680</v>
      </c>
      <c r="H276" s="56">
        <v>64.830508474576277</v>
      </c>
      <c r="I276" s="56">
        <v>160</v>
      </c>
    </row>
    <row r="277" spans="4:9" x14ac:dyDescent="0.25">
      <c r="D277" s="30" t="str">
        <f ca="1">'[1]Chapter 3'!S563</f>
        <v xml:space="preserve">East Gippsland </v>
      </c>
      <c r="E277" s="64">
        <v>120.68337662337663</v>
      </c>
      <c r="F277" s="56">
        <v>148.31617647058823</v>
      </c>
      <c r="G277" s="56">
        <v>151.29482071713147</v>
      </c>
      <c r="H277" s="56">
        <v>165.42692307692309</v>
      </c>
      <c r="I277" s="56">
        <v>151.98598130841123</v>
      </c>
    </row>
    <row r="278" spans="4:9" x14ac:dyDescent="0.25">
      <c r="D278" s="30" t="str">
        <f ca="1">'[1]Chapter 3'!S564</f>
        <v xml:space="preserve">Goulburn Valley </v>
      </c>
      <c r="E278" s="64">
        <v>138.92526239067055</v>
      </c>
      <c r="F278" s="56">
        <v>536.89223188405799</v>
      </c>
      <c r="G278" s="56">
        <v>307.16136363636366</v>
      </c>
      <c r="H278" s="56">
        <v>274.57974662162161</v>
      </c>
      <c r="I278" s="56">
        <v>108.32643274853801</v>
      </c>
    </row>
    <row r="279" spans="4:9" x14ac:dyDescent="0.25">
      <c r="D279" s="30" t="str">
        <f ca="1">'[1]Chapter 3'!S565</f>
        <v xml:space="preserve">Barwon </v>
      </c>
      <c r="E279" s="64">
        <v>32.873843877173513</v>
      </c>
      <c r="F279" s="56">
        <v>34.802302367941714</v>
      </c>
      <c r="G279" s="56">
        <v>79.140121845082675</v>
      </c>
      <c r="H279" s="56">
        <v>78.240813135261916</v>
      </c>
      <c r="I279" s="56">
        <v>75.476070528967256</v>
      </c>
    </row>
    <row r="280" spans="4:9" x14ac:dyDescent="0.25">
      <c r="D280" s="30" t="str">
        <f ca="1">'[1]Chapter 3'!S566</f>
        <v>GWMWater</v>
      </c>
      <c r="E280" s="64">
        <v>19.318181818181817</v>
      </c>
      <c r="F280" s="56">
        <v>47.279411764705884</v>
      </c>
      <c r="G280" s="56">
        <v>35.6</v>
      </c>
      <c r="H280" s="56">
        <v>5.7236842105263159</v>
      </c>
      <c r="I280" s="56">
        <v>35.306000000000004</v>
      </c>
    </row>
    <row r="281" spans="4:9" x14ac:dyDescent="0.25">
      <c r="D281" s="30" t="str">
        <f ca="1">'[1]Chapter 3'!S567</f>
        <v xml:space="preserve">Lower Murray </v>
      </c>
      <c r="E281" s="64">
        <v>0</v>
      </c>
      <c r="F281" s="56">
        <v>0</v>
      </c>
      <c r="G281" s="56">
        <v>0</v>
      </c>
      <c r="H281" s="56">
        <v>0</v>
      </c>
      <c r="I281" s="56">
        <v>0</v>
      </c>
    </row>
    <row r="282" spans="4:9" x14ac:dyDescent="0.25"/>
    <row r="283" spans="4:9" x14ac:dyDescent="0.25"/>
    <row r="284" spans="4:9" x14ac:dyDescent="0.25"/>
    <row r="285" spans="4:9" hidden="1" x14ac:dyDescent="0.25"/>
    <row r="286" spans="4:9" hidden="1" x14ac:dyDescent="0.25"/>
    <row r="287" spans="4:9" hidden="1" x14ac:dyDescent="0.25"/>
    <row r="288" spans="4:9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</sheetData>
  <sortState xmlns:xlrd2="http://schemas.microsoft.com/office/spreadsheetml/2017/richdata2" ref="D31:I46">
    <sortCondition descending="1" ref="I31:I46"/>
  </sortState>
  <phoneticPr fontId="0" type="noConversion"/>
  <pageMargins left="0.1" right="0.13" top="0.16" bottom="0.16" header="0.12" footer="0.12"/>
  <pageSetup paperSize="9" scale="73" fitToHeight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 tint="0.79998168889431442"/>
    <pageSetUpPr fitToPage="1"/>
  </sheetPr>
  <dimension ref="A1:Z119"/>
  <sheetViews>
    <sheetView showGridLines="0" workbookViewId="0">
      <pane ySplit="5" topLeftCell="A90" activePane="bottomLeft" state="frozen"/>
      <selection pane="bottomLeft" activeCell="D94" sqref="D94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8.6640625" style="52" customWidth="1"/>
    <col min="5" max="9" width="17.1640625" style="45" customWidth="1"/>
    <col min="10" max="10" width="14.83203125" style="45" customWidth="1"/>
    <col min="11" max="12" width="14.33203125" style="34" customWidth="1"/>
    <col min="13" max="26" width="9.33203125" style="34" customWidth="1"/>
    <col min="27" max="16384" width="9.33203125" style="34" hidden="1"/>
  </cols>
  <sheetData>
    <row r="1" spans="2:10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10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10" s="12" customFormat="1" ht="12" customHeight="1" x14ac:dyDescent="0.2">
      <c r="B3" s="60"/>
      <c r="D3" s="22" t="str">
        <f>'1. Introduction'!D3</f>
        <v>2018-19 Water Performance Report</v>
      </c>
      <c r="E3" s="15"/>
      <c r="F3" s="15"/>
      <c r="G3" s="15"/>
      <c r="H3" s="15"/>
      <c r="I3" s="15"/>
    </row>
    <row r="4" spans="2:10" s="12" customFormat="1" ht="11.25" customHeight="1" x14ac:dyDescent="0.2">
      <c r="B4" s="60"/>
      <c r="D4" s="22" t="s">
        <v>120</v>
      </c>
      <c r="E4" s="15"/>
      <c r="F4" s="15"/>
      <c r="G4" s="15"/>
      <c r="H4" s="15"/>
      <c r="I4" s="15"/>
    </row>
    <row r="5" spans="2:10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10" ht="6.75" customHeight="1" x14ac:dyDescent="0.25"/>
    <row r="7" spans="2:10" x14ac:dyDescent="0.25">
      <c r="D7" s="110" t="s">
        <v>146</v>
      </c>
    </row>
    <row r="8" spans="2:10" x14ac:dyDescent="0.25"/>
    <row r="9" spans="2:10" x14ac:dyDescent="0.25">
      <c r="D9" s="23" t="s">
        <v>149</v>
      </c>
      <c r="E9" s="23" t="s">
        <v>143</v>
      </c>
      <c r="F9" s="23" t="s">
        <v>144</v>
      </c>
      <c r="G9" s="23" t="s">
        <v>145</v>
      </c>
      <c r="H9" s="23" t="s">
        <v>147</v>
      </c>
      <c r="I9" s="23" t="s">
        <v>150</v>
      </c>
      <c r="J9" s="34"/>
    </row>
    <row r="10" spans="2:10" x14ac:dyDescent="0.25">
      <c r="D10" s="131" t="s">
        <v>4</v>
      </c>
      <c r="E10" s="128">
        <v>60</v>
      </c>
      <c r="F10" s="102">
        <v>76</v>
      </c>
      <c r="G10" s="102">
        <v>75</v>
      </c>
      <c r="H10" s="102">
        <v>60</v>
      </c>
      <c r="I10" s="102">
        <v>4</v>
      </c>
      <c r="J10" s="34"/>
    </row>
    <row r="11" spans="2:10" x14ac:dyDescent="0.25">
      <c r="D11" s="131" t="s">
        <v>6</v>
      </c>
      <c r="E11" s="129">
        <v>51</v>
      </c>
      <c r="F11" s="94">
        <v>75</v>
      </c>
      <c r="G11" s="94">
        <v>68</v>
      </c>
      <c r="H11" s="94">
        <v>60</v>
      </c>
      <c r="I11" s="127" t="s">
        <v>46</v>
      </c>
      <c r="J11" s="34"/>
    </row>
    <row r="12" spans="2:10" x14ac:dyDescent="0.25">
      <c r="D12" s="131" t="s">
        <v>15</v>
      </c>
      <c r="E12" s="129">
        <v>39</v>
      </c>
      <c r="F12" s="94">
        <v>62</v>
      </c>
      <c r="G12" s="94">
        <v>68</v>
      </c>
      <c r="H12" s="94">
        <v>60</v>
      </c>
      <c r="I12" s="127" t="s">
        <v>46</v>
      </c>
      <c r="J12" s="34"/>
    </row>
    <row r="13" spans="2:10" x14ac:dyDescent="0.25">
      <c r="D13" s="131" t="s">
        <v>7</v>
      </c>
      <c r="E13" s="129">
        <v>38</v>
      </c>
      <c r="F13" s="94">
        <v>61</v>
      </c>
      <c r="G13" s="94">
        <v>67</v>
      </c>
      <c r="H13" s="94">
        <v>60</v>
      </c>
      <c r="I13" s="94">
        <v>2</v>
      </c>
      <c r="J13" s="34"/>
    </row>
    <row r="14" spans="2:10" x14ac:dyDescent="0.25">
      <c r="D14" s="131" t="s">
        <v>14</v>
      </c>
      <c r="E14" s="129">
        <v>33</v>
      </c>
      <c r="F14" s="94">
        <v>63</v>
      </c>
      <c r="G14" s="94">
        <v>69</v>
      </c>
      <c r="H14" s="94">
        <v>60</v>
      </c>
      <c r="I14" s="94">
        <v>1</v>
      </c>
      <c r="J14" s="34"/>
    </row>
    <row r="15" spans="2:10" x14ac:dyDescent="0.25">
      <c r="D15" s="131" t="s">
        <v>16</v>
      </c>
      <c r="E15" s="129">
        <v>36</v>
      </c>
      <c r="F15" s="94">
        <v>66</v>
      </c>
      <c r="G15" s="94">
        <v>62</v>
      </c>
      <c r="H15" s="94">
        <v>60</v>
      </c>
      <c r="I15" s="94">
        <v>1</v>
      </c>
      <c r="J15" s="34"/>
    </row>
    <row r="16" spans="2:10" x14ac:dyDescent="0.25">
      <c r="D16" s="131" t="s">
        <v>1</v>
      </c>
      <c r="E16" s="129">
        <v>32</v>
      </c>
      <c r="F16" s="94">
        <v>61</v>
      </c>
      <c r="G16" s="94">
        <v>66</v>
      </c>
      <c r="H16" s="94">
        <v>60</v>
      </c>
      <c r="I16" s="94">
        <v>14</v>
      </c>
      <c r="J16" s="34"/>
    </row>
    <row r="17" spans="2:10" x14ac:dyDescent="0.25">
      <c r="D17" s="131" t="s">
        <v>8</v>
      </c>
      <c r="E17" s="129">
        <v>34</v>
      </c>
      <c r="F17" s="94">
        <v>64</v>
      </c>
      <c r="G17" s="94">
        <v>63</v>
      </c>
      <c r="H17" s="94">
        <v>60</v>
      </c>
      <c r="I17" s="127" t="s">
        <v>46</v>
      </c>
      <c r="J17" s="34"/>
    </row>
    <row r="18" spans="2:10" x14ac:dyDescent="0.25">
      <c r="D18" s="131" t="s">
        <v>2</v>
      </c>
      <c r="E18" s="129">
        <v>34</v>
      </c>
      <c r="F18" s="94">
        <v>63</v>
      </c>
      <c r="G18" s="94">
        <v>64</v>
      </c>
      <c r="H18" s="94">
        <v>60</v>
      </c>
      <c r="I18" s="94">
        <v>1</v>
      </c>
      <c r="J18" s="34"/>
    </row>
    <row r="19" spans="2:10" x14ac:dyDescent="0.25">
      <c r="D19" s="131" t="s">
        <v>3</v>
      </c>
      <c r="E19" s="129">
        <v>34</v>
      </c>
      <c r="F19" s="94">
        <v>61</v>
      </c>
      <c r="G19" s="94">
        <v>66</v>
      </c>
      <c r="H19" s="94">
        <v>60</v>
      </c>
      <c r="I19" s="127" t="s">
        <v>46</v>
      </c>
      <c r="J19" s="34"/>
    </row>
    <row r="20" spans="2:10" x14ac:dyDescent="0.25">
      <c r="D20" s="131" t="s">
        <v>12</v>
      </c>
      <c r="E20" s="129">
        <v>28</v>
      </c>
      <c r="F20" s="94">
        <v>61</v>
      </c>
      <c r="G20" s="94">
        <v>64</v>
      </c>
      <c r="H20" s="94">
        <v>60</v>
      </c>
      <c r="I20" s="94">
        <v>2</v>
      </c>
      <c r="J20" s="34"/>
    </row>
    <row r="21" spans="2:10" x14ac:dyDescent="0.25">
      <c r="D21" s="131" t="s">
        <v>13</v>
      </c>
      <c r="E21" s="129">
        <v>34</v>
      </c>
      <c r="F21" s="94">
        <v>61</v>
      </c>
      <c r="G21" s="94">
        <v>62</v>
      </c>
      <c r="H21" s="94">
        <v>60</v>
      </c>
      <c r="I21" s="94">
        <v>13</v>
      </c>
      <c r="J21" s="34"/>
    </row>
    <row r="22" spans="2:10" x14ac:dyDescent="0.25">
      <c r="D22" s="131" t="s">
        <v>5</v>
      </c>
      <c r="E22" s="129">
        <v>32</v>
      </c>
      <c r="F22" s="94">
        <v>59</v>
      </c>
      <c r="G22" s="94">
        <v>61</v>
      </c>
      <c r="H22" s="94">
        <v>60</v>
      </c>
      <c r="I22" s="94">
        <v>1</v>
      </c>
      <c r="J22" s="34"/>
    </row>
    <row r="23" spans="2:10" x14ac:dyDescent="0.25">
      <c r="D23" s="131" t="s">
        <v>9</v>
      </c>
      <c r="E23" s="129">
        <v>31</v>
      </c>
      <c r="F23" s="94">
        <v>57</v>
      </c>
      <c r="G23" s="94">
        <v>62</v>
      </c>
      <c r="H23" s="94">
        <v>60</v>
      </c>
      <c r="I23" s="94">
        <v>1</v>
      </c>
      <c r="J23" s="34"/>
    </row>
    <row r="24" spans="2:10" x14ac:dyDescent="0.25">
      <c r="D24" s="131" t="s">
        <v>10</v>
      </c>
      <c r="E24" s="129">
        <v>32</v>
      </c>
      <c r="F24" s="94">
        <v>61</v>
      </c>
      <c r="G24" s="94">
        <v>60</v>
      </c>
      <c r="H24" s="94">
        <v>60</v>
      </c>
      <c r="I24" s="127" t="s">
        <v>46</v>
      </c>
      <c r="J24" s="34"/>
    </row>
    <row r="25" spans="2:10" x14ac:dyDescent="0.25">
      <c r="D25" s="131" t="s">
        <v>11</v>
      </c>
      <c r="E25" s="129">
        <v>30</v>
      </c>
      <c r="F25" s="94">
        <v>59</v>
      </c>
      <c r="G25" s="94">
        <v>62</v>
      </c>
      <c r="H25" s="94">
        <v>60</v>
      </c>
      <c r="I25" s="94">
        <v>1</v>
      </c>
      <c r="J25" s="34"/>
    </row>
    <row r="26" spans="2:10" x14ac:dyDescent="0.25">
      <c r="D26" s="131" t="s">
        <v>18</v>
      </c>
      <c r="E26" s="130">
        <v>36</v>
      </c>
      <c r="F26" s="126">
        <v>63</v>
      </c>
      <c r="G26" s="94">
        <v>65</v>
      </c>
      <c r="H26" s="94">
        <v>960</v>
      </c>
      <c r="I26" s="94">
        <v>41</v>
      </c>
    </row>
    <row r="27" spans="2:10" x14ac:dyDescent="0.25">
      <c r="D27" s="52" t="s">
        <v>148</v>
      </c>
    </row>
    <row r="28" spans="2:10" x14ac:dyDescent="0.25"/>
    <row r="29" spans="2:10" x14ac:dyDescent="0.25">
      <c r="B29" s="95"/>
      <c r="D29" s="110" t="s">
        <v>107</v>
      </c>
      <c r="F29" s="40"/>
      <c r="G29" s="40"/>
      <c r="H29" s="40"/>
      <c r="I29" s="40"/>
      <c r="J29" s="40"/>
    </row>
    <row r="30" spans="2:10" x14ac:dyDescent="0.25">
      <c r="B30" s="95"/>
      <c r="D30" s="32"/>
      <c r="F30" s="40"/>
      <c r="G30" s="40"/>
      <c r="H30" s="40"/>
      <c r="I30" s="40"/>
      <c r="J30" s="40"/>
    </row>
    <row r="31" spans="2:10" x14ac:dyDescent="0.25">
      <c r="B31" s="95"/>
      <c r="D31" s="23" t="s">
        <v>0</v>
      </c>
      <c r="E31" s="49" t="str">
        <f>+'2. Victorian water industry'!$E$9</f>
        <v>2014-15</v>
      </c>
      <c r="F31" s="49" t="str">
        <f>+'2. Victorian water industry'!$F$9</f>
        <v>2015-16</v>
      </c>
      <c r="G31" s="49" t="str">
        <f>+'2. Victorian water industry'!$G$9</f>
        <v>2016-17</v>
      </c>
      <c r="H31" s="49" t="str">
        <f>+'2. Victorian water industry'!$H$9</f>
        <v>2017-18</v>
      </c>
      <c r="I31" s="49" t="str">
        <f>+'2. Victorian water industry'!$I$9</f>
        <v>2018-19</v>
      </c>
      <c r="J31" s="61"/>
    </row>
    <row r="32" spans="2:10" x14ac:dyDescent="0.25">
      <c r="B32" s="95"/>
      <c r="D32" s="30" t="str">
        <f ca="1">'[1]Chapter 4'!S64</f>
        <v xml:space="preserve">City West </v>
      </c>
      <c r="E32" s="108">
        <v>21.79369033401959</v>
      </c>
      <c r="F32" s="102">
        <v>25.975876904780883</v>
      </c>
      <c r="G32" s="102">
        <v>25.711935333111956</v>
      </c>
      <c r="H32" s="102">
        <v>26.372490431829089</v>
      </c>
      <c r="I32" s="102">
        <v>187.59850886560324</v>
      </c>
      <c r="J32" s="62"/>
    </row>
    <row r="33" spans="2:10" x14ac:dyDescent="0.25">
      <c r="B33" s="95"/>
      <c r="D33" s="30" t="str">
        <f ca="1">'[1]Chapter 4'!S65</f>
        <v xml:space="preserve">South East </v>
      </c>
      <c r="E33" s="109">
        <v>31.108509759392703</v>
      </c>
      <c r="F33" s="94">
        <v>34.689861789120272</v>
      </c>
      <c r="G33" s="94">
        <v>49.568373056835163</v>
      </c>
      <c r="H33" s="94">
        <v>112.10386174222698</v>
      </c>
      <c r="I33" s="94">
        <v>78.629531644336851</v>
      </c>
      <c r="J33" s="62"/>
    </row>
    <row r="34" spans="2:10" x14ac:dyDescent="0.25">
      <c r="B34" s="95"/>
      <c r="D34" s="30" t="str">
        <f ca="1">'[1]Chapter 4'!S66</f>
        <v xml:space="preserve">Gippsland </v>
      </c>
      <c r="E34" s="109">
        <v>66.496747273589378</v>
      </c>
      <c r="F34" s="94">
        <v>16.578391715880592</v>
      </c>
      <c r="G34" s="94">
        <v>22.60099637681159</v>
      </c>
      <c r="H34" s="94">
        <v>26.04959652506038</v>
      </c>
      <c r="I34" s="94">
        <v>54.470009344122147</v>
      </c>
      <c r="J34" s="62"/>
    </row>
    <row r="35" spans="2:10" x14ac:dyDescent="0.25">
      <c r="B35" s="95"/>
      <c r="D35" s="30" t="str">
        <f ca="1">'[1]Chapter 4'!S67</f>
        <v xml:space="preserve">Central Highlands </v>
      </c>
      <c r="E35" s="109">
        <v>42.7642000945782</v>
      </c>
      <c r="F35" s="94">
        <v>16.596895835394204</v>
      </c>
      <c r="G35" s="94">
        <v>15.361842866440089</v>
      </c>
      <c r="H35" s="94">
        <v>27.112155904040709</v>
      </c>
      <c r="I35" s="94">
        <v>43.610521040152669</v>
      </c>
      <c r="J35" s="62"/>
    </row>
    <row r="36" spans="2:10" x14ac:dyDescent="0.25">
      <c r="B36" s="95"/>
      <c r="D36" s="30" t="str">
        <f ca="1">'[1]Chapter 4'!S68</f>
        <v xml:space="preserve">Coliban </v>
      </c>
      <c r="E36" s="109">
        <v>13.506043130157368</v>
      </c>
      <c r="F36" s="94">
        <v>13.862911965321604</v>
      </c>
      <c r="G36" s="94">
        <v>12.745551281001882</v>
      </c>
      <c r="H36" s="94">
        <v>18.725239199294649</v>
      </c>
      <c r="I36" s="94">
        <v>38.585306527674362</v>
      </c>
      <c r="J36" s="62"/>
    </row>
    <row r="37" spans="2:10" x14ac:dyDescent="0.25">
      <c r="B37" s="95"/>
      <c r="D37" s="30" t="str">
        <f ca="1">'[1]Chapter 4'!S69</f>
        <v xml:space="preserve">Barwon </v>
      </c>
      <c r="E37" s="109">
        <v>19.850594637482427</v>
      </c>
      <c r="F37" s="94">
        <v>18.572605516289393</v>
      </c>
      <c r="G37" s="94">
        <v>21.891040098662813</v>
      </c>
      <c r="H37" s="94">
        <v>25.098309954764371</v>
      </c>
      <c r="I37" s="94">
        <v>33.121653462793532</v>
      </c>
      <c r="J37" s="62"/>
    </row>
    <row r="38" spans="2:10" x14ac:dyDescent="0.25">
      <c r="B38" s="95"/>
      <c r="D38" s="30" t="str">
        <f ca="1">'[1]Chapter 4'!S70</f>
        <v xml:space="preserve">Yarra Valley </v>
      </c>
      <c r="E38" s="109">
        <v>65.056690983455965</v>
      </c>
      <c r="F38" s="94">
        <v>138.13100177482534</v>
      </c>
      <c r="G38" s="94">
        <v>95.11340174509607</v>
      </c>
      <c r="H38" s="94">
        <v>116.13049918502023</v>
      </c>
      <c r="I38" s="94">
        <v>27.280466002372389</v>
      </c>
      <c r="J38" s="62"/>
    </row>
    <row r="39" spans="2:10" x14ac:dyDescent="0.25">
      <c r="B39" s="95"/>
      <c r="D39" s="30" t="str">
        <f ca="1">'[1]Chapter 4'!S71</f>
        <v xml:space="preserve">Western </v>
      </c>
      <c r="E39" s="109">
        <v>18.033697399181765</v>
      </c>
      <c r="F39" s="94">
        <v>21.026875107238862</v>
      </c>
      <c r="G39" s="94">
        <v>17.448058093400793</v>
      </c>
      <c r="H39" s="94">
        <v>17.487917830435176</v>
      </c>
      <c r="I39" s="94">
        <v>18.021299316557936</v>
      </c>
      <c r="J39" s="62"/>
    </row>
    <row r="40" spans="2:10" x14ac:dyDescent="0.25">
      <c r="B40" s="95"/>
      <c r="D40" s="30" t="str">
        <f ca="1">'[1]Chapter 4'!S72</f>
        <v xml:space="preserve">Goulburn Valley </v>
      </c>
      <c r="E40" s="109">
        <v>26.468822556346556</v>
      </c>
      <c r="F40" s="94">
        <v>0</v>
      </c>
      <c r="G40" s="94">
        <v>8.8419472812586246</v>
      </c>
      <c r="H40" s="94">
        <v>7.8769496042009566</v>
      </c>
      <c r="I40" s="94">
        <v>15.040328666051815</v>
      </c>
      <c r="J40" s="62"/>
    </row>
    <row r="41" spans="2:10" x14ac:dyDescent="0.25">
      <c r="B41" s="95"/>
      <c r="D41" s="30" t="str">
        <f ca="1">'[1]Chapter 4'!S73</f>
        <v xml:space="preserve">Wannon </v>
      </c>
      <c r="E41" s="109">
        <v>10.827653386791654</v>
      </c>
      <c r="F41" s="94">
        <v>14.002141389588216</v>
      </c>
      <c r="G41" s="94">
        <v>14.409215562185457</v>
      </c>
      <c r="H41" s="94">
        <v>14.806578552117752</v>
      </c>
      <c r="I41" s="94">
        <v>14.616047924886956</v>
      </c>
      <c r="J41" s="62"/>
    </row>
    <row r="42" spans="2:10" x14ac:dyDescent="0.25">
      <c r="B42" s="95"/>
      <c r="D42" s="30" t="str">
        <f ca="1">'[1]Chapter 4'!S74</f>
        <v xml:space="preserve">Lower Murray </v>
      </c>
      <c r="E42" s="109">
        <v>17.865250858563929</v>
      </c>
      <c r="F42" s="94">
        <v>18.734732764692076</v>
      </c>
      <c r="G42" s="94">
        <v>13.975821163975848</v>
      </c>
      <c r="H42" s="94">
        <v>14.801596397871473</v>
      </c>
      <c r="I42" s="94">
        <v>14.58960976578007</v>
      </c>
      <c r="J42" s="62"/>
    </row>
    <row r="43" spans="2:10" x14ac:dyDescent="0.25">
      <c r="B43" s="95"/>
      <c r="D43" s="30" t="str">
        <f ca="1">'[1]Chapter 4'!S75</f>
        <v>GWMWater</v>
      </c>
      <c r="E43" s="109">
        <v>10.391147394002312</v>
      </c>
      <c r="F43" s="94">
        <v>10.728081108288194</v>
      </c>
      <c r="G43" s="94">
        <v>11.677360712822614</v>
      </c>
      <c r="H43" s="94">
        <v>12.4924750447914</v>
      </c>
      <c r="I43" s="94">
        <v>12.292558335606417</v>
      </c>
      <c r="J43" s="62"/>
    </row>
    <row r="44" spans="2:10" x14ac:dyDescent="0.25">
      <c r="B44" s="95"/>
      <c r="D44" s="30" t="str">
        <f ca="1">'[1]Chapter 4'!S76</f>
        <v xml:space="preserve">North East </v>
      </c>
      <c r="E44" s="109">
        <v>15.314559010359979</v>
      </c>
      <c r="F44" s="94">
        <v>15.004597358237193</v>
      </c>
      <c r="G44" s="94">
        <v>13.062428055146567</v>
      </c>
      <c r="H44" s="94">
        <v>12.531722972331416</v>
      </c>
      <c r="I44" s="94">
        <v>10.022850012273954</v>
      </c>
      <c r="J44" s="62"/>
    </row>
    <row r="45" spans="2:10" x14ac:dyDescent="0.25">
      <c r="B45" s="95"/>
      <c r="D45" s="30" t="str">
        <f ca="1">'[1]Chapter 4'!S77</f>
        <v xml:space="preserve">Westernport </v>
      </c>
      <c r="E45" s="109">
        <v>15.717994100294984</v>
      </c>
      <c r="F45" s="94">
        <v>9.7734929351514772</v>
      </c>
      <c r="G45" s="94">
        <v>9.1037729412567376</v>
      </c>
      <c r="H45" s="94">
        <v>9.2973817897616264</v>
      </c>
      <c r="I45" s="94">
        <v>7.8105229993698799</v>
      </c>
      <c r="J45" s="62"/>
    </row>
    <row r="46" spans="2:10" x14ac:dyDescent="0.25">
      <c r="B46" s="95"/>
      <c r="D46" s="30" t="str">
        <f ca="1">'[1]Chapter 4'!S78</f>
        <v xml:space="preserve">East Gippsland </v>
      </c>
      <c r="E46" s="109">
        <v>6.5999999999999988</v>
      </c>
      <c r="F46" s="94">
        <v>7.6750751051472061</v>
      </c>
      <c r="G46" s="94">
        <v>6.8066188473905527</v>
      </c>
      <c r="H46" s="94">
        <v>7.8100878700112899</v>
      </c>
      <c r="I46" s="94">
        <v>7.4327253700104645</v>
      </c>
      <c r="J46" s="62"/>
    </row>
    <row r="47" spans="2:10" x14ac:dyDescent="0.25">
      <c r="B47" s="95"/>
      <c r="D47" s="30" t="str">
        <f ca="1">'[1]Chapter 4'!S79</f>
        <v xml:space="preserve">South Gippsland </v>
      </c>
      <c r="E47" s="109">
        <v>3.8625163994752167</v>
      </c>
      <c r="F47" s="94">
        <v>5.0249724939784111</v>
      </c>
      <c r="G47" s="94">
        <v>5.7662619625767748</v>
      </c>
      <c r="H47" s="94">
        <v>5.300906344410877</v>
      </c>
      <c r="I47" s="94">
        <v>5.7183425618309345</v>
      </c>
      <c r="J47" s="62"/>
    </row>
    <row r="48" spans="2:10" x14ac:dyDescent="0.25">
      <c r="B48" s="95"/>
      <c r="D48" s="51" t="s">
        <v>114</v>
      </c>
    </row>
    <row r="49" spans="2:10" x14ac:dyDescent="0.25">
      <c r="B49" s="95"/>
      <c r="D49" s="51"/>
    </row>
    <row r="50" spans="2:10" x14ac:dyDescent="0.25">
      <c r="B50" s="95"/>
    </row>
    <row r="51" spans="2:10" x14ac:dyDescent="0.25">
      <c r="B51" s="95"/>
      <c r="D51" s="110" t="s">
        <v>19</v>
      </c>
      <c r="F51" s="50"/>
      <c r="G51" s="50"/>
      <c r="H51" s="50"/>
      <c r="I51" s="50"/>
      <c r="J51" s="50"/>
    </row>
    <row r="52" spans="2:10" x14ac:dyDescent="0.25">
      <c r="B52" s="95"/>
      <c r="D52" s="32"/>
      <c r="F52" s="50"/>
      <c r="G52" s="50"/>
      <c r="H52" s="50"/>
      <c r="I52" s="50"/>
      <c r="J52" s="50"/>
    </row>
    <row r="53" spans="2:10" x14ac:dyDescent="0.25">
      <c r="B53" s="95"/>
      <c r="D53" s="23" t="s">
        <v>0</v>
      </c>
      <c r="E53" s="49" t="str">
        <f>+'2. Victorian water industry'!$E$9</f>
        <v>2014-15</v>
      </c>
      <c r="F53" s="49" t="str">
        <f>+'2. Victorian water industry'!$F$9</f>
        <v>2015-16</v>
      </c>
      <c r="G53" s="49" t="str">
        <f>+'2. Victorian water industry'!$G$9</f>
        <v>2016-17</v>
      </c>
      <c r="H53" s="49" t="str">
        <f>+'2. Victorian water industry'!$H$9</f>
        <v>2017-18</v>
      </c>
      <c r="I53" s="49" t="str">
        <f>+'2. Victorian water industry'!$I$9</f>
        <v>2018-19</v>
      </c>
      <c r="J53" s="61"/>
    </row>
    <row r="54" spans="2:10" x14ac:dyDescent="0.25">
      <c r="B54" s="95"/>
      <c r="D54" s="30" t="str">
        <f ca="1">'[1]Chapter 4'!S124</f>
        <v xml:space="preserve">East Gippsland </v>
      </c>
      <c r="E54" s="108">
        <v>99.757048134838286</v>
      </c>
      <c r="F54" s="102">
        <v>99.494292008812337</v>
      </c>
      <c r="G54" s="102">
        <v>99.816967598318087</v>
      </c>
      <c r="H54" s="102">
        <v>99.052574738598992</v>
      </c>
      <c r="I54" s="102">
        <v>99.830567598544874</v>
      </c>
      <c r="J54" s="62"/>
    </row>
    <row r="55" spans="2:10" x14ac:dyDescent="0.25">
      <c r="B55" s="95"/>
      <c r="D55" s="30" t="str">
        <f ca="1">'[1]Chapter 4'!S125</f>
        <v xml:space="preserve">Wannon </v>
      </c>
      <c r="E55" s="109">
        <v>98.955303950080463</v>
      </c>
      <c r="F55" s="94">
        <v>99.302601498972706</v>
      </c>
      <c r="G55" s="94">
        <v>98.764427568333176</v>
      </c>
      <c r="H55" s="94">
        <v>98.789426254130376</v>
      </c>
      <c r="I55" s="94">
        <v>98.657872757121041</v>
      </c>
      <c r="J55" s="62"/>
    </row>
    <row r="56" spans="2:10" x14ac:dyDescent="0.25">
      <c r="B56" s="95"/>
      <c r="D56" s="30" t="str">
        <f ca="1">'[1]Chapter 4'!S126</f>
        <v xml:space="preserve">South Gippsland </v>
      </c>
      <c r="E56" s="109">
        <v>99.651211161242841</v>
      </c>
      <c r="F56" s="94">
        <v>99.452853192185316</v>
      </c>
      <c r="G56" s="94">
        <v>98.314526496214825</v>
      </c>
      <c r="H56" s="94">
        <v>98.770215034654342</v>
      </c>
      <c r="I56" s="94">
        <v>98.504983388704318</v>
      </c>
      <c r="J56" s="62"/>
    </row>
    <row r="57" spans="2:10" x14ac:dyDescent="0.25">
      <c r="B57" s="95"/>
      <c r="D57" s="30" t="str">
        <f ca="1">'[1]Chapter 4'!S127</f>
        <v xml:space="preserve">North East </v>
      </c>
      <c r="E57" s="109">
        <v>89.860216829013268</v>
      </c>
      <c r="F57" s="94">
        <v>90.782484942438174</v>
      </c>
      <c r="G57" s="94">
        <v>93.460045509302631</v>
      </c>
      <c r="H57" s="94">
        <v>59.634630357583696</v>
      </c>
      <c r="I57" s="94">
        <v>98.420751166025696</v>
      </c>
      <c r="J57" s="62"/>
    </row>
    <row r="58" spans="2:10" x14ac:dyDescent="0.25">
      <c r="B58" s="95"/>
      <c r="D58" s="30" t="str">
        <f ca="1">'[1]Chapter 4'!S128</f>
        <v xml:space="preserve">Goulburn Valley </v>
      </c>
      <c r="E58" s="109">
        <v>98.980887956754202</v>
      </c>
      <c r="F58" s="94">
        <v>97.221508232055342</v>
      </c>
      <c r="G58" s="94">
        <v>97.270908087220533</v>
      </c>
      <c r="H58" s="94">
        <v>98.550043106826564</v>
      </c>
      <c r="I58" s="94">
        <v>96.738492496017443</v>
      </c>
      <c r="J58" s="62"/>
    </row>
    <row r="59" spans="2:10" x14ac:dyDescent="0.25">
      <c r="B59" s="95"/>
      <c r="D59" s="30" t="str">
        <f ca="1">'[1]Chapter 4'!S129</f>
        <v xml:space="preserve">Westernport </v>
      </c>
      <c r="E59" s="109">
        <v>97.731891183218622</v>
      </c>
      <c r="F59" s="94">
        <v>97.581292034306159</v>
      </c>
      <c r="G59" s="94">
        <v>98.819676605035127</v>
      </c>
      <c r="H59" s="94">
        <v>98.274065390126353</v>
      </c>
      <c r="I59" s="94">
        <v>95.790800252047887</v>
      </c>
      <c r="J59" s="62"/>
    </row>
    <row r="60" spans="2:10" x14ac:dyDescent="0.25">
      <c r="B60" s="95"/>
      <c r="D60" s="30" t="str">
        <f ca="1">'[1]Chapter 4'!S130</f>
        <v xml:space="preserve">Lower Murray </v>
      </c>
      <c r="E60" s="109">
        <v>87.573520704219789</v>
      </c>
      <c r="F60" s="94">
        <v>86.403474450269982</v>
      </c>
      <c r="G60" s="94">
        <v>94.120166159907498</v>
      </c>
      <c r="H60" s="94">
        <v>94.781006958657386</v>
      </c>
      <c r="I60" s="94">
        <v>93.771337832473193</v>
      </c>
      <c r="J60" s="62"/>
    </row>
    <row r="61" spans="2:10" x14ac:dyDescent="0.25">
      <c r="B61" s="95"/>
      <c r="D61" s="30" t="str">
        <f ca="1">'[1]Chapter 4'!S131</f>
        <v>GWMWater</v>
      </c>
      <c r="E61" s="109">
        <v>93.955123516504258</v>
      </c>
      <c r="F61" s="94">
        <v>93.111547864436034</v>
      </c>
      <c r="G61" s="94">
        <v>92.287996722654654</v>
      </c>
      <c r="H61" s="94">
        <v>91.059636549782439</v>
      </c>
      <c r="I61" s="94">
        <v>90.971309544473925</v>
      </c>
      <c r="J61" s="62"/>
    </row>
    <row r="62" spans="2:10" x14ac:dyDescent="0.25">
      <c r="B62" s="95"/>
      <c r="D62" s="30" t="str">
        <f ca="1">'[1]Chapter 4'!S132</f>
        <v xml:space="preserve">Yarra Valley </v>
      </c>
      <c r="E62" s="109">
        <v>63.510756424697036</v>
      </c>
      <c r="F62" s="94">
        <v>46.85660839410528</v>
      </c>
      <c r="G62" s="94">
        <v>64.309157581527799</v>
      </c>
      <c r="H62" s="94">
        <v>54.417961949214586</v>
      </c>
      <c r="I62" s="94">
        <v>90.179367022272842</v>
      </c>
      <c r="J62" s="62"/>
    </row>
    <row r="63" spans="2:10" x14ac:dyDescent="0.25">
      <c r="B63" s="95"/>
      <c r="D63" s="30" t="str">
        <f ca="1">'[1]Chapter 4'!S133</f>
        <v xml:space="preserve">Coliban </v>
      </c>
      <c r="E63" s="109">
        <v>91.280407374459344</v>
      </c>
      <c r="F63" s="94">
        <v>90.871422196723401</v>
      </c>
      <c r="G63" s="94">
        <v>92.086621429156096</v>
      </c>
      <c r="H63" s="94">
        <v>86.524834274891433</v>
      </c>
      <c r="I63" s="94">
        <v>83.033010672623476</v>
      </c>
      <c r="J63" s="62"/>
    </row>
    <row r="64" spans="2:10" x14ac:dyDescent="0.25">
      <c r="B64" s="95"/>
      <c r="D64" s="30" t="str">
        <f ca="1">'[1]Chapter 4'!S134</f>
        <v xml:space="preserve">Western </v>
      </c>
      <c r="E64" s="109">
        <v>94.425774400935126</v>
      </c>
      <c r="F64" s="94">
        <v>88.324785998894257</v>
      </c>
      <c r="G64" s="94">
        <v>84.129872966184976</v>
      </c>
      <c r="H64" s="94">
        <v>74.981529867555636</v>
      </c>
      <c r="I64" s="94">
        <v>75.846536191363782</v>
      </c>
      <c r="J64" s="62"/>
    </row>
    <row r="65" spans="2:10" x14ac:dyDescent="0.25">
      <c r="B65" s="95"/>
      <c r="D65" s="30" t="str">
        <f ca="1">'[1]Chapter 4'!S135</f>
        <v xml:space="preserve">Gippsland </v>
      </c>
      <c r="E65" s="109">
        <v>82.683736367946892</v>
      </c>
      <c r="F65" s="94">
        <v>88.803494862875169</v>
      </c>
      <c r="G65" s="94">
        <v>84.34445567913717</v>
      </c>
      <c r="H65" s="94">
        <v>83.525865458426168</v>
      </c>
      <c r="I65" s="94">
        <v>67.828386250223659</v>
      </c>
      <c r="J65" s="62"/>
    </row>
    <row r="66" spans="2:10" x14ac:dyDescent="0.25">
      <c r="B66" s="95"/>
      <c r="D66" s="30" t="str">
        <f ca="1">'[1]Chapter 4'!S136</f>
        <v xml:space="preserve">Barwon </v>
      </c>
      <c r="E66" s="109">
        <v>89.466320405681614</v>
      </c>
      <c r="F66" s="94">
        <v>88.042215252356698</v>
      </c>
      <c r="G66" s="94">
        <v>84.76587567471681</v>
      </c>
      <c r="H66" s="94">
        <v>79.031267007250577</v>
      </c>
      <c r="I66" s="94">
        <v>66.970755866165192</v>
      </c>
      <c r="J66" s="62"/>
    </row>
    <row r="67" spans="2:10" x14ac:dyDescent="0.25">
      <c r="B67" s="95"/>
      <c r="D67" s="30" t="str">
        <f ca="1">'[1]Chapter 4'!S137</f>
        <v xml:space="preserve">Central Highlands </v>
      </c>
      <c r="E67" s="109">
        <v>91.027407118037701</v>
      </c>
      <c r="F67" s="94">
        <v>88.20457018498368</v>
      </c>
      <c r="G67" s="94">
        <v>89.391857690360837</v>
      </c>
      <c r="H67" s="94">
        <v>79.701071293701432</v>
      </c>
      <c r="I67" s="94">
        <v>58.588584536499802</v>
      </c>
      <c r="J67" s="62"/>
    </row>
    <row r="68" spans="2:10" x14ac:dyDescent="0.25">
      <c r="B68" s="95"/>
      <c r="D68" s="30" t="str">
        <f ca="1">'[1]Chapter 4'!S138</f>
        <v xml:space="preserve">South East </v>
      </c>
      <c r="E68" s="109">
        <v>84.446435591600206</v>
      </c>
      <c r="F68" s="94">
        <v>77.152155554182372</v>
      </c>
      <c r="G68" s="94">
        <v>67.363634562858067</v>
      </c>
      <c r="H68" s="94">
        <v>52.635322742552738</v>
      </c>
      <c r="I68" s="94">
        <v>58.229153822075943</v>
      </c>
      <c r="J68" s="62"/>
    </row>
    <row r="69" spans="2:10" x14ac:dyDescent="0.25">
      <c r="B69" s="95"/>
      <c r="D69" s="30" t="str">
        <f ca="1">'[1]Chapter 4'!S139</f>
        <v xml:space="preserve">City West </v>
      </c>
      <c r="E69" s="109">
        <v>82.574946699001387</v>
      </c>
      <c r="F69" s="94">
        <v>82.465997789560092</v>
      </c>
      <c r="G69" s="94">
        <v>80.75858761022765</v>
      </c>
      <c r="H69" s="94">
        <v>81.272966686767006</v>
      </c>
      <c r="I69" s="94">
        <v>50.456906716500924</v>
      </c>
      <c r="J69" s="62"/>
    </row>
    <row r="70" spans="2:10" x14ac:dyDescent="0.25">
      <c r="B70" s="95"/>
    </row>
    <row r="71" spans="2:10" x14ac:dyDescent="0.25">
      <c r="B71" s="95"/>
    </row>
    <row r="72" spans="2:10" x14ac:dyDescent="0.25">
      <c r="B72" s="95"/>
      <c r="D72" s="110" t="s">
        <v>92</v>
      </c>
    </row>
    <row r="73" spans="2:10" x14ac:dyDescent="0.25">
      <c r="B73" s="95"/>
      <c r="D73" s="32"/>
    </row>
    <row r="74" spans="2:10" x14ac:dyDescent="0.25">
      <c r="B74" s="95"/>
      <c r="D74" s="23" t="s">
        <v>0</v>
      </c>
      <c r="E74" s="49" t="str">
        <f>+'2. Victorian water industry'!$E$9</f>
        <v>2014-15</v>
      </c>
      <c r="F74" s="49" t="str">
        <f>+'2. Victorian water industry'!$F$9</f>
        <v>2015-16</v>
      </c>
      <c r="G74" s="49" t="str">
        <f>+'2. Victorian water industry'!$G$9</f>
        <v>2016-17</v>
      </c>
      <c r="H74" s="49" t="str">
        <f>+'2. Victorian water industry'!$H$9</f>
        <v>2017-18</v>
      </c>
      <c r="I74" s="49" t="str">
        <f>+'2. Victorian water industry'!$I$9</f>
        <v>2018-19</v>
      </c>
      <c r="J74" s="61"/>
    </row>
    <row r="75" spans="2:10" x14ac:dyDescent="0.25">
      <c r="B75" s="95"/>
      <c r="D75" s="30" t="str">
        <f ca="1">'[1]Chapter 4'!S379</f>
        <v xml:space="preserve">Gippsland </v>
      </c>
      <c r="E75" s="104">
        <v>0.95249487865783455</v>
      </c>
      <c r="F75" s="105">
        <v>0.93773001619314</v>
      </c>
      <c r="G75" s="105">
        <v>1.086197871226662</v>
      </c>
      <c r="H75" s="105">
        <v>0.87264286123688883</v>
      </c>
      <c r="I75" s="105">
        <v>1.4216004287366373</v>
      </c>
      <c r="J75" s="62"/>
    </row>
    <row r="76" spans="2:10" x14ac:dyDescent="0.25">
      <c r="B76" s="95"/>
      <c r="D76" s="30" t="str">
        <f ca="1">'[1]Chapter 4'!S380</f>
        <v xml:space="preserve">Yarra Valley </v>
      </c>
      <c r="E76" s="106">
        <v>0.49805168034258507</v>
      </c>
      <c r="F76" s="107">
        <v>0.57873712737835614</v>
      </c>
      <c r="G76" s="107">
        <v>1.0979912895497559</v>
      </c>
      <c r="H76" s="107">
        <v>1.1112911872140425</v>
      </c>
      <c r="I76" s="107">
        <v>1.2355579786159512</v>
      </c>
      <c r="J76" s="62"/>
    </row>
    <row r="77" spans="2:10" x14ac:dyDescent="0.25">
      <c r="B77" s="95"/>
      <c r="D77" s="30" t="str">
        <f ca="1">'[1]Chapter 4'!S381</f>
        <v xml:space="preserve">Central Highlands </v>
      </c>
      <c r="E77" s="106">
        <v>0.31725888324873097</v>
      </c>
      <c r="F77" s="107">
        <v>0.49983587478738328</v>
      </c>
      <c r="G77" s="107">
        <v>0.68863459876045774</v>
      </c>
      <c r="H77" s="107">
        <v>0.84381513692230281</v>
      </c>
      <c r="I77" s="107">
        <v>0.86553888591775274</v>
      </c>
      <c r="J77" s="62"/>
    </row>
    <row r="78" spans="2:10" x14ac:dyDescent="0.25">
      <c r="B78" s="95"/>
      <c r="D78" s="30" t="str">
        <f ca="1">'[1]Chapter 4'!S382</f>
        <v xml:space="preserve">South Gippsland </v>
      </c>
      <c r="E78" s="106">
        <v>0.6009064521057188</v>
      </c>
      <c r="F78" s="107">
        <v>0.51944122245196434</v>
      </c>
      <c r="G78" s="107">
        <v>0.62350359138068634</v>
      </c>
      <c r="H78" s="107">
        <v>0.98173964264677005</v>
      </c>
      <c r="I78" s="107">
        <v>0.69108834332109026</v>
      </c>
      <c r="J78" s="62"/>
    </row>
    <row r="79" spans="2:10" x14ac:dyDescent="0.25">
      <c r="B79" s="95"/>
      <c r="D79" s="30" t="str">
        <f ca="1">'[1]Chapter 4'!S383</f>
        <v xml:space="preserve">Coliban </v>
      </c>
      <c r="E79" s="106">
        <v>0.63369247195529488</v>
      </c>
      <c r="F79" s="107">
        <v>0.64729338504397227</v>
      </c>
      <c r="G79" s="107">
        <v>0.86161563043566192</v>
      </c>
      <c r="H79" s="107">
        <v>0.53164624259018056</v>
      </c>
      <c r="I79" s="107">
        <v>0.64462982818588355</v>
      </c>
      <c r="J79" s="62"/>
    </row>
    <row r="80" spans="2:10" x14ac:dyDescent="0.25">
      <c r="B80" s="95"/>
      <c r="D80" s="30" t="str">
        <f ca="1">'[1]Chapter 4'!S384</f>
        <v xml:space="preserve">Wannon </v>
      </c>
      <c r="E80" s="106">
        <v>0.36440216748302218</v>
      </c>
      <c r="F80" s="107">
        <v>0.60989968445344511</v>
      </c>
      <c r="G80" s="107">
        <v>0.6640789412149839</v>
      </c>
      <c r="H80" s="107">
        <v>0.91943348038077555</v>
      </c>
      <c r="I80" s="107">
        <v>0.58888734931411946</v>
      </c>
      <c r="J80" s="62"/>
    </row>
    <row r="81" spans="2:11" x14ac:dyDescent="0.25">
      <c r="B81" s="95"/>
      <c r="D81" s="30" t="str">
        <f ca="1">'[1]Chapter 4'!S385</f>
        <v xml:space="preserve">Westernport </v>
      </c>
      <c r="E81" s="106">
        <v>0.49019607843137253</v>
      </c>
      <c r="F81" s="107">
        <v>0.68244427748559977</v>
      </c>
      <c r="G81" s="107">
        <v>0.66789215686274506</v>
      </c>
      <c r="H81" s="107">
        <v>0.62919716861274122</v>
      </c>
      <c r="I81" s="107">
        <v>0.57823932027377856</v>
      </c>
      <c r="J81" s="62"/>
    </row>
    <row r="82" spans="2:11" x14ac:dyDescent="0.25">
      <c r="B82" s="95"/>
      <c r="D82" s="30" t="str">
        <f ca="1">'[1]Chapter 4'!S386</f>
        <v xml:space="preserve">South East </v>
      </c>
      <c r="E82" s="106">
        <v>0.34342297039705283</v>
      </c>
      <c r="F82" s="107">
        <v>0.34327869664120497</v>
      </c>
      <c r="G82" s="107">
        <v>0.293254737295435</v>
      </c>
      <c r="H82" s="107">
        <v>0.37927438028455418</v>
      </c>
      <c r="I82" s="107">
        <v>0.45860121488191785</v>
      </c>
      <c r="J82" s="62"/>
    </row>
    <row r="83" spans="2:11" x14ac:dyDescent="0.25">
      <c r="B83" s="95"/>
      <c r="D83" s="30" t="str">
        <f ca="1">'[1]Chapter 4'!S387</f>
        <v>GWMWater</v>
      </c>
      <c r="E83" s="106">
        <v>0.73461599618381301</v>
      </c>
      <c r="F83" s="107">
        <v>0.73703856008604063</v>
      </c>
      <c r="G83" s="107">
        <v>0.48222390317700448</v>
      </c>
      <c r="H83" s="107">
        <v>0.50587569911393204</v>
      </c>
      <c r="I83" s="107">
        <v>0.45387673333959366</v>
      </c>
      <c r="J83" s="62"/>
    </row>
    <row r="84" spans="2:11" x14ac:dyDescent="0.25">
      <c r="B84" s="95"/>
      <c r="D84" s="30" t="str">
        <f ca="1">'[1]Chapter 4'!S388</f>
        <v xml:space="preserve">Goulburn Valley </v>
      </c>
      <c r="E84" s="106">
        <v>0.3891257052903408</v>
      </c>
      <c r="F84" s="107">
        <v>0.6639178139632399</v>
      </c>
      <c r="G84" s="107">
        <v>0.54429526722305743</v>
      </c>
      <c r="H84" s="107">
        <v>0.38696259929767141</v>
      </c>
      <c r="I84" s="107">
        <v>0.45210843879729073</v>
      </c>
      <c r="J84" s="62"/>
    </row>
    <row r="85" spans="2:11" x14ac:dyDescent="0.25">
      <c r="B85" s="95"/>
      <c r="D85" s="30" t="str">
        <f ca="1">'[1]Chapter 4'!S389</f>
        <v xml:space="preserve">Barwon </v>
      </c>
      <c r="E85" s="106">
        <v>0.41561525901736673</v>
      </c>
      <c r="F85" s="107">
        <v>0.44446499095219855</v>
      </c>
      <c r="G85" s="107">
        <v>0.43885237187714732</v>
      </c>
      <c r="H85" s="107">
        <v>0.28714367936044122</v>
      </c>
      <c r="I85" s="107">
        <v>0.42796623272210021</v>
      </c>
      <c r="J85" s="62"/>
    </row>
    <row r="86" spans="2:11" x14ac:dyDescent="0.25">
      <c r="B86" s="95"/>
      <c r="D86" s="30" t="str">
        <f ca="1">'[1]Chapter 4'!S390</f>
        <v xml:space="preserve">North East </v>
      </c>
      <c r="E86" s="106">
        <v>0.26061815368326752</v>
      </c>
      <c r="F86" s="107">
        <v>0.17145392932063902</v>
      </c>
      <c r="G86" s="107">
        <v>0.28643605911721998</v>
      </c>
      <c r="H86" s="107">
        <v>0.34446314635769365</v>
      </c>
      <c r="I86" s="107">
        <v>0.37748204071413438</v>
      </c>
      <c r="J86" s="62"/>
    </row>
    <row r="87" spans="2:11" x14ac:dyDescent="0.25">
      <c r="B87" s="95"/>
      <c r="D87" s="30" t="str">
        <f ca="1">'[1]Chapter 4'!S391</f>
        <v xml:space="preserve">East Gippsland </v>
      </c>
      <c r="E87" s="106">
        <v>9.6216925431882802E-2</v>
      </c>
      <c r="F87" s="107">
        <v>0.18137064386578572</v>
      </c>
      <c r="G87" s="107">
        <v>0.40494458653026427</v>
      </c>
      <c r="H87" s="107">
        <v>0.36616161616161619</v>
      </c>
      <c r="I87" s="107">
        <v>0.36472148541114058</v>
      </c>
      <c r="J87" s="62"/>
    </row>
    <row r="88" spans="2:11" x14ac:dyDescent="0.25">
      <c r="B88" s="95"/>
      <c r="D88" s="30" t="str">
        <f ca="1">'[1]Chapter 4'!S392</f>
        <v xml:space="preserve">City West </v>
      </c>
      <c r="E88" s="106">
        <v>0.34305110278496659</v>
      </c>
      <c r="F88" s="107">
        <v>0.51650269201109889</v>
      </c>
      <c r="G88" s="107">
        <v>0.35531088578104303</v>
      </c>
      <c r="H88" s="107">
        <v>0.33308353883287878</v>
      </c>
      <c r="I88" s="107">
        <v>0.34345377112240694</v>
      </c>
      <c r="J88" s="62"/>
    </row>
    <row r="89" spans="2:11" x14ac:dyDescent="0.25">
      <c r="B89" s="95"/>
      <c r="D89" s="30" t="str">
        <f ca="1">'[1]Chapter 4'!S393</f>
        <v xml:space="preserve">Lower Murray </v>
      </c>
      <c r="E89" s="106">
        <v>0.18517394208001942</v>
      </c>
      <c r="F89" s="107">
        <v>0.29479003729996395</v>
      </c>
      <c r="G89" s="107">
        <v>0.58990866896241945</v>
      </c>
      <c r="H89" s="107">
        <v>0.23132358610872208</v>
      </c>
      <c r="I89" s="107">
        <v>0.31727379553466506</v>
      </c>
      <c r="J89" s="62"/>
    </row>
    <row r="90" spans="2:11" x14ac:dyDescent="0.25">
      <c r="B90" s="95"/>
      <c r="D90" s="30" t="str">
        <f ca="1">'[1]Chapter 4'!S394</f>
        <v xml:space="preserve">Western </v>
      </c>
      <c r="E90" s="106">
        <v>0.39844725276604476</v>
      </c>
      <c r="F90" s="107">
        <v>0.54689318128927156</v>
      </c>
      <c r="G90" s="107">
        <v>0.32779509592827072</v>
      </c>
      <c r="H90" s="107">
        <v>0.33240485680429666</v>
      </c>
      <c r="I90" s="107">
        <v>0.26017550822419194</v>
      </c>
      <c r="J90" s="62"/>
    </row>
    <row r="91" spans="2:11" x14ac:dyDescent="0.25">
      <c r="B91" s="95"/>
    </row>
    <row r="92" spans="2:11" x14ac:dyDescent="0.25">
      <c r="B92" s="95"/>
    </row>
    <row r="93" spans="2:11" ht="15" customHeight="1" x14ac:dyDescent="0.25">
      <c r="B93" s="95"/>
      <c r="D93" s="110" t="s">
        <v>157</v>
      </c>
      <c r="E93" s="54"/>
      <c r="F93" s="54"/>
    </row>
    <row r="94" spans="2:11" ht="15" customHeight="1" x14ac:dyDescent="0.25">
      <c r="B94" s="95"/>
      <c r="D94" s="32"/>
    </row>
    <row r="95" spans="2:11" x14ac:dyDescent="0.25">
      <c r="B95" s="95"/>
      <c r="D95" s="23" t="s">
        <v>0</v>
      </c>
      <c r="E95" s="49" t="s">
        <v>33</v>
      </c>
      <c r="F95" s="49" t="s">
        <v>34</v>
      </c>
      <c r="G95" s="49" t="s">
        <v>35</v>
      </c>
      <c r="H95" s="49" t="s">
        <v>47</v>
      </c>
      <c r="I95" s="49" t="s">
        <v>74</v>
      </c>
      <c r="J95" s="49" t="s">
        <v>36</v>
      </c>
      <c r="K95" s="49" t="s">
        <v>37</v>
      </c>
    </row>
    <row r="96" spans="2:11" x14ac:dyDescent="0.25">
      <c r="B96" s="95"/>
      <c r="D96" s="30" t="s">
        <v>60</v>
      </c>
      <c r="E96" s="119">
        <v>0.34153846153846151</v>
      </c>
      <c r="F96" s="120">
        <v>5.7230769230769231E-2</v>
      </c>
      <c r="G96" s="120">
        <v>2.0923076923076923E-2</v>
      </c>
      <c r="H96" s="120">
        <v>0.28184615384615386</v>
      </c>
      <c r="I96" s="120">
        <v>0</v>
      </c>
      <c r="J96" s="119">
        <v>2.0923076923076923E-2</v>
      </c>
      <c r="K96" s="120">
        <v>0.27753846153846151</v>
      </c>
    </row>
    <row r="97" spans="2:11" x14ac:dyDescent="0.25">
      <c r="B97" s="95"/>
      <c r="D97" s="30" t="s">
        <v>54</v>
      </c>
      <c r="E97" s="121">
        <v>0.5327914798206278</v>
      </c>
      <c r="F97" s="122">
        <v>4.76457399103139E-3</v>
      </c>
      <c r="G97" s="122">
        <v>3.3632286995515697E-3</v>
      </c>
      <c r="H97" s="122">
        <v>0.12920403587443946</v>
      </c>
      <c r="I97" s="122">
        <v>0.1844170403587444</v>
      </c>
      <c r="J97" s="121">
        <v>1.2051569506726457E-2</v>
      </c>
      <c r="K97" s="122">
        <v>0.13340807174887892</v>
      </c>
    </row>
    <row r="98" spans="2:11" x14ac:dyDescent="0.25">
      <c r="B98" s="95"/>
      <c r="D98" s="30" t="s">
        <v>52</v>
      </c>
      <c r="E98" s="121">
        <v>0.40096523195114747</v>
      </c>
      <c r="F98" s="122">
        <v>0.15138382744016546</v>
      </c>
      <c r="G98" s="122">
        <v>5.2792278144390824E-2</v>
      </c>
      <c r="H98" s="122">
        <v>0.25233921008568894</v>
      </c>
      <c r="I98" s="122">
        <v>9.5341278439869989E-2</v>
      </c>
      <c r="J98" s="121">
        <v>1.3789027873534915E-2</v>
      </c>
      <c r="K98" s="122">
        <v>3.3389146065202401E-2</v>
      </c>
    </row>
    <row r="99" spans="2:11" x14ac:dyDescent="0.25">
      <c r="B99" s="95"/>
      <c r="D99" s="30" t="s">
        <v>56</v>
      </c>
      <c r="E99" s="121">
        <v>0.25144508670520233</v>
      </c>
      <c r="F99" s="122">
        <v>7.2254335260115606E-3</v>
      </c>
      <c r="G99" s="122">
        <v>5.6358381502890173E-2</v>
      </c>
      <c r="H99" s="122">
        <v>7.0809248554913301E-2</v>
      </c>
      <c r="I99" s="122">
        <v>0.28034682080924855</v>
      </c>
      <c r="J99" s="121">
        <v>7.5144508670520235E-2</v>
      </c>
      <c r="K99" s="122">
        <v>0.2586705202312139</v>
      </c>
    </row>
    <row r="100" spans="2:11" x14ac:dyDescent="0.25">
      <c r="B100" s="95"/>
      <c r="D100" s="30" t="s">
        <v>53</v>
      </c>
      <c r="E100" s="121">
        <v>0.19349593495934958</v>
      </c>
      <c r="F100" s="122">
        <v>8.943089430894309E-2</v>
      </c>
      <c r="G100" s="122">
        <v>8.130081300813009E-3</v>
      </c>
      <c r="H100" s="122">
        <v>0</v>
      </c>
      <c r="I100" s="122">
        <v>0.64227642276422769</v>
      </c>
      <c r="J100" s="121">
        <v>5.8536585365853662E-2</v>
      </c>
      <c r="K100" s="122">
        <v>8.130081300813009E-3</v>
      </c>
    </row>
    <row r="101" spans="2:11" x14ac:dyDescent="0.25">
      <c r="B101" s="95"/>
      <c r="D101" s="30" t="s">
        <v>55</v>
      </c>
      <c r="E101" s="121">
        <v>0.54563894523326573</v>
      </c>
      <c r="F101" s="122">
        <v>4.0567951318458417E-3</v>
      </c>
      <c r="G101" s="122">
        <v>0</v>
      </c>
      <c r="H101" s="122">
        <v>1.8255578093306288E-2</v>
      </c>
      <c r="I101" s="122">
        <v>1.0141987829614604E-2</v>
      </c>
      <c r="J101" s="121">
        <v>0.29614604462474647</v>
      </c>
      <c r="K101" s="122">
        <v>0.12576064908722109</v>
      </c>
    </row>
    <row r="102" spans="2:11" x14ac:dyDescent="0.25">
      <c r="B102" s="95"/>
      <c r="D102" s="30" t="s">
        <v>61</v>
      </c>
      <c r="E102" s="121">
        <v>0.64772727272727271</v>
      </c>
      <c r="F102" s="122">
        <v>0</v>
      </c>
      <c r="G102" s="122">
        <v>1.1363636363636364E-2</v>
      </c>
      <c r="H102" s="122">
        <v>9.0909090909090912E-2</v>
      </c>
      <c r="I102" s="122">
        <v>0</v>
      </c>
      <c r="J102" s="121">
        <v>0.14772727272727273</v>
      </c>
      <c r="K102" s="122">
        <v>0.10227272727272728</v>
      </c>
    </row>
    <row r="103" spans="2:11" x14ac:dyDescent="0.25">
      <c r="B103" s="95"/>
      <c r="D103" s="30" t="s">
        <v>51</v>
      </c>
      <c r="E103" s="121">
        <v>0.18948412698412698</v>
      </c>
      <c r="F103" s="122">
        <v>1.5873015873015872E-2</v>
      </c>
      <c r="G103" s="122">
        <v>8.9285714285714281E-3</v>
      </c>
      <c r="H103" s="122">
        <v>0.37896825396825395</v>
      </c>
      <c r="I103" s="122">
        <v>0.13690476190476192</v>
      </c>
      <c r="J103" s="121">
        <v>5.1587301587301584E-2</v>
      </c>
      <c r="K103" s="122">
        <v>0.21825396825396826</v>
      </c>
    </row>
    <row r="104" spans="2:11" x14ac:dyDescent="0.25">
      <c r="B104" s="95"/>
      <c r="D104" s="30" t="s">
        <v>50</v>
      </c>
      <c r="E104" s="121">
        <v>0.63940520446096649</v>
      </c>
      <c r="F104" s="122">
        <v>3.3457249070631967E-2</v>
      </c>
      <c r="G104" s="122">
        <v>1.4869888475836431E-2</v>
      </c>
      <c r="H104" s="122">
        <v>0.10408921933085502</v>
      </c>
      <c r="I104" s="122">
        <v>1.858736059479554E-2</v>
      </c>
      <c r="J104" s="121">
        <v>3.3457249070631967E-2</v>
      </c>
      <c r="K104" s="122">
        <v>0.15613382899628253</v>
      </c>
    </row>
    <row r="105" spans="2:11" x14ac:dyDescent="0.25">
      <c r="B105" s="95"/>
      <c r="D105" s="30" t="s">
        <v>10</v>
      </c>
      <c r="E105" s="121">
        <v>0.50344827586206897</v>
      </c>
      <c r="F105" s="122">
        <v>4.1379310344827586E-2</v>
      </c>
      <c r="G105" s="122">
        <v>0</v>
      </c>
      <c r="H105" s="122">
        <v>0.1793103448275862</v>
      </c>
      <c r="I105" s="122">
        <v>2.7586206896551724E-2</v>
      </c>
      <c r="J105" s="121">
        <v>8.2758620689655171E-2</v>
      </c>
      <c r="K105" s="122">
        <v>0.16551724137931034</v>
      </c>
    </row>
    <row r="106" spans="2:11" x14ac:dyDescent="0.25">
      <c r="B106" s="95"/>
      <c r="D106" s="30" t="s">
        <v>58</v>
      </c>
      <c r="E106" s="121">
        <v>0.51851851851851849</v>
      </c>
      <c r="F106" s="122">
        <v>9.2592592592592587E-3</v>
      </c>
      <c r="G106" s="122">
        <v>9.2592592592592587E-3</v>
      </c>
      <c r="H106" s="122">
        <v>0.1388888888888889</v>
      </c>
      <c r="I106" s="122">
        <v>3.7037037037037035E-2</v>
      </c>
      <c r="J106" s="121">
        <v>3.7037037037037035E-2</v>
      </c>
      <c r="K106" s="122">
        <v>0.25</v>
      </c>
    </row>
    <row r="107" spans="2:11" x14ac:dyDescent="0.25">
      <c r="B107" s="95"/>
      <c r="D107" s="30" t="s">
        <v>49</v>
      </c>
      <c r="E107" s="121">
        <v>0.58163265306122447</v>
      </c>
      <c r="F107" s="122">
        <v>2.5510204081632654E-2</v>
      </c>
      <c r="G107" s="122">
        <v>2.5510204081632654E-2</v>
      </c>
      <c r="H107" s="122">
        <v>0.11734693877551021</v>
      </c>
      <c r="I107" s="122">
        <v>2.5510204081632654E-2</v>
      </c>
      <c r="J107" s="121">
        <v>8.673469387755102E-2</v>
      </c>
      <c r="K107" s="122">
        <v>0.13775510204081631</v>
      </c>
    </row>
    <row r="108" spans="2:11" x14ac:dyDescent="0.25">
      <c r="B108" s="95"/>
      <c r="D108" s="30" t="s">
        <v>57</v>
      </c>
      <c r="E108" s="121">
        <v>0.59440559440559437</v>
      </c>
      <c r="F108" s="122">
        <v>0</v>
      </c>
      <c r="G108" s="122">
        <v>6.993006993006993E-3</v>
      </c>
      <c r="H108" s="122">
        <v>6.993006993006993E-3</v>
      </c>
      <c r="I108" s="122">
        <v>0.18181818181818182</v>
      </c>
      <c r="J108" s="121">
        <v>3.4965034965034968E-2</v>
      </c>
      <c r="K108" s="122">
        <v>0.17482517482517482</v>
      </c>
    </row>
    <row r="109" spans="2:11" x14ac:dyDescent="0.25">
      <c r="B109" s="95"/>
      <c r="D109" s="30" t="s">
        <v>48</v>
      </c>
      <c r="E109" s="121">
        <v>0.59607843137254901</v>
      </c>
      <c r="F109" s="122">
        <v>2.3529411764705882E-2</v>
      </c>
      <c r="G109" s="122">
        <v>4.7058823529411764E-2</v>
      </c>
      <c r="H109" s="122">
        <v>8.6274509803921567E-2</v>
      </c>
      <c r="I109" s="122">
        <v>1.1764705882352941E-2</v>
      </c>
      <c r="J109" s="121">
        <v>1.1764705882352941E-2</v>
      </c>
      <c r="K109" s="122">
        <v>0.22352941176470589</v>
      </c>
    </row>
    <row r="110" spans="2:11" x14ac:dyDescent="0.25">
      <c r="B110" s="95"/>
      <c r="D110" s="30" t="s">
        <v>59</v>
      </c>
      <c r="E110" s="121">
        <v>0.7344632768361582</v>
      </c>
      <c r="F110" s="122">
        <v>1.1299435028248588E-2</v>
      </c>
      <c r="G110" s="122">
        <v>1.6949152542372881E-2</v>
      </c>
      <c r="H110" s="122">
        <v>0.15819209039548024</v>
      </c>
      <c r="I110" s="122">
        <v>5.6497175141242938E-3</v>
      </c>
      <c r="J110" s="121">
        <v>3.3898305084745763E-2</v>
      </c>
      <c r="K110" s="122">
        <v>3.954802259887006E-2</v>
      </c>
    </row>
    <row r="111" spans="2:11" x14ac:dyDescent="0.25">
      <c r="B111" s="95"/>
      <c r="D111" s="30" t="s">
        <v>62</v>
      </c>
      <c r="E111" s="121">
        <v>0.37755102040816324</v>
      </c>
      <c r="F111" s="122">
        <v>1.020408163265306E-2</v>
      </c>
      <c r="G111" s="122">
        <v>0</v>
      </c>
      <c r="H111" s="122">
        <v>4.0816326530612242E-2</v>
      </c>
      <c r="I111" s="122">
        <v>0.19387755102040816</v>
      </c>
      <c r="J111" s="121">
        <v>6.1224489795918366E-2</v>
      </c>
      <c r="K111" s="122">
        <v>0.31632653061224492</v>
      </c>
    </row>
    <row r="112" spans="2:11" x14ac:dyDescent="0.25">
      <c r="B112" s="95"/>
      <c r="D112" s="67" t="s">
        <v>18</v>
      </c>
      <c r="E112" s="82">
        <v>0.47803684467779367</v>
      </c>
      <c r="F112" s="82">
        <v>3.0287766292733852E-2</v>
      </c>
      <c r="G112" s="82">
        <v>1.7656224327778147E-2</v>
      </c>
      <c r="H112" s="82">
        <v>0.12839018105485678</v>
      </c>
      <c r="I112" s="82">
        <v>0.11570370480947198</v>
      </c>
      <c r="J112" s="82">
        <v>6.6109095230122525E-2</v>
      </c>
      <c r="K112" s="82">
        <v>0.16381618360724326</v>
      </c>
    </row>
    <row r="113" spans="2:2" x14ac:dyDescent="0.25">
      <c r="B113" s="96"/>
    </row>
    <row r="114" spans="2:2" x14ac:dyDescent="0.25">
      <c r="B114" s="95"/>
    </row>
    <row r="115" spans="2:2" x14ac:dyDescent="0.25">
      <c r="B115" s="95"/>
    </row>
    <row r="116" spans="2:2" x14ac:dyDescent="0.25"/>
    <row r="117" spans="2:2" x14ac:dyDescent="0.25"/>
    <row r="118" spans="2:2" x14ac:dyDescent="0.25"/>
    <row r="119" spans="2:2" x14ac:dyDescent="0.25"/>
  </sheetData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X404"/>
  <sheetViews>
    <sheetView showGridLines="0" zoomScaleNormal="100" workbookViewId="0">
      <pane ySplit="5" topLeftCell="A18" activePane="bottomLeft" state="frozen"/>
      <selection pane="bottomLeft" activeCell="F335" sqref="F335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7.6640625" style="52" customWidth="1"/>
    <col min="5" max="8" width="16.5" style="45" customWidth="1"/>
    <col min="9" max="9" width="15" style="45" customWidth="1"/>
    <col min="10" max="24" width="9.33203125" style="34" customWidth="1"/>
    <col min="25" max="26" width="9.33203125" style="34" hidden="1" customWidth="1"/>
    <col min="27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2018-19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121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108</v>
      </c>
      <c r="F7" s="40"/>
      <c r="G7" s="40"/>
      <c r="H7" s="40"/>
    </row>
    <row r="8" spans="2:9" x14ac:dyDescent="0.25">
      <c r="B8" s="95"/>
      <c r="D8" s="32"/>
      <c r="F8" s="40"/>
      <c r="G8" s="40"/>
      <c r="H8" s="40"/>
      <c r="I8" s="40"/>
    </row>
    <row r="9" spans="2:9" x14ac:dyDescent="0.25">
      <c r="B9" s="95"/>
      <c r="D9" s="23" t="s">
        <v>0</v>
      </c>
      <c r="E9" s="49" t="str">
        <f>+'2. Victorian water industry'!$E$9</f>
        <v>2014-15</v>
      </c>
      <c r="F9" s="49" t="str">
        <f>+'2. Victorian water industry'!$F$9</f>
        <v>2015-16</v>
      </c>
      <c r="G9" s="49" t="str">
        <f>+'2. Victorian water industry'!$G$9</f>
        <v>2016-17</v>
      </c>
      <c r="H9" s="49" t="str">
        <f>+'2. Victorian water industry'!$H$9</f>
        <v>2017-18</v>
      </c>
      <c r="I9" s="49" t="str">
        <f>+'2. Victorian water industry'!$I$9</f>
        <v>2018-19</v>
      </c>
    </row>
    <row r="10" spans="2:9" x14ac:dyDescent="0.25">
      <c r="B10" s="95"/>
      <c r="D10" s="30" t="str">
        <f ca="1">'[1]Chapter 5'!S61</f>
        <v xml:space="preserve">Yarra Valley </v>
      </c>
      <c r="E10" s="80">
        <f ca="1">'[1]Chapter 5'!T61</f>
        <v>64.316121600641068</v>
      </c>
      <c r="F10" s="85">
        <f ca="1">'[1]Chapter 5'!U61</f>
        <v>61.838164708259981</v>
      </c>
      <c r="G10" s="85">
        <f ca="1">'[1]Chapter 5'!V61</f>
        <v>73.555868434432327</v>
      </c>
      <c r="H10" s="85">
        <f ca="1">'[1]Chapter 5'!W61</f>
        <v>71.722582897973282</v>
      </c>
      <c r="I10" s="85">
        <f ca="1">'[1]Chapter 5'!X61</f>
        <v>67.173481915195012</v>
      </c>
    </row>
    <row r="11" spans="2:9" x14ac:dyDescent="0.25">
      <c r="B11" s="95"/>
      <c r="D11" s="30" t="str">
        <f ca="1">'[1]Chapter 5'!S62</f>
        <v xml:space="preserve">City West </v>
      </c>
      <c r="E11" s="79">
        <f ca="1">'[1]Chapter 5'!T62</f>
        <v>41.194388611450705</v>
      </c>
      <c r="F11" s="89">
        <f ca="1">'[1]Chapter 5'!U62</f>
        <v>42.051088934914958</v>
      </c>
      <c r="G11" s="89">
        <f ca="1">'[1]Chapter 5'!V62</f>
        <v>40.509076558800317</v>
      </c>
      <c r="H11" s="89">
        <f ca="1">'[1]Chapter 5'!W62</f>
        <v>44.297277975508706</v>
      </c>
      <c r="I11" s="89">
        <f ca="1">'[1]Chapter 5'!X62</f>
        <v>49.532556381410039</v>
      </c>
    </row>
    <row r="12" spans="2:9" x14ac:dyDescent="0.25">
      <c r="B12" s="95"/>
      <c r="D12" s="30" t="str">
        <f ca="1">'[1]Chapter 5'!S63</f>
        <v>GWMWater</v>
      </c>
      <c r="E12" s="79">
        <f ca="1">'[1]Chapter 5'!T63</f>
        <v>46.811474480457427</v>
      </c>
      <c r="F12" s="89">
        <f ca="1">'[1]Chapter 5'!U63</f>
        <v>47.223119147562159</v>
      </c>
      <c r="G12" s="89">
        <f ca="1">'[1]Chapter 5'!V63</f>
        <v>42.633228840125398</v>
      </c>
      <c r="H12" s="89">
        <f ca="1">'[1]Chapter 5'!W63</f>
        <v>46.533864541832671</v>
      </c>
      <c r="I12" s="89">
        <f ca="1">'[1]Chapter 5'!X63</f>
        <v>46.743849493487701</v>
      </c>
    </row>
    <row r="13" spans="2:9" x14ac:dyDescent="0.25">
      <c r="B13" s="95"/>
      <c r="D13" s="30" t="str">
        <f ca="1">'[1]Chapter 5'!S64</f>
        <v xml:space="preserve">South East </v>
      </c>
      <c r="E13" s="79">
        <f ca="1">'[1]Chapter 5'!T64</f>
        <v>35.352904434728295</v>
      </c>
      <c r="F13" s="89">
        <f ca="1">'[1]Chapter 5'!U64</f>
        <v>35.454606847804065</v>
      </c>
      <c r="G13" s="89">
        <f ca="1">'[1]Chapter 5'!V64</f>
        <v>35.74802311725572</v>
      </c>
      <c r="H13" s="89">
        <f ca="1">'[1]Chapter 5'!W64</f>
        <v>37.223042836041358</v>
      </c>
      <c r="I13" s="89">
        <f ca="1">'[1]Chapter 5'!X64</f>
        <v>37.928024056649534</v>
      </c>
    </row>
    <row r="14" spans="2:9" x14ac:dyDescent="0.25">
      <c r="B14" s="95"/>
      <c r="D14" s="30" t="str">
        <f ca="1">'[1]Chapter 5'!S65</f>
        <v xml:space="preserve">Barwon </v>
      </c>
      <c r="E14" s="79">
        <f ca="1">'[1]Chapter 5'!T65</f>
        <v>34.557781951063397</v>
      </c>
      <c r="F14" s="89">
        <f ca="1">'[1]Chapter 5'!U65</f>
        <v>34.472992900321287</v>
      </c>
      <c r="G14" s="89">
        <f ca="1">'[1]Chapter 5'!V65</f>
        <v>32.112743917128405</v>
      </c>
      <c r="H14" s="89">
        <f ca="1">'[1]Chapter 5'!W65</f>
        <v>31.407686866305117</v>
      </c>
      <c r="I14" s="89">
        <f ca="1">'[1]Chapter 5'!X65</f>
        <v>32.240184757505773</v>
      </c>
    </row>
    <row r="15" spans="2:9" x14ac:dyDescent="0.25">
      <c r="B15" s="95"/>
      <c r="D15" s="30" t="str">
        <f ca="1">'[1]Chapter 5'!S66</f>
        <v xml:space="preserve">Lower Murray </v>
      </c>
      <c r="E15" s="79">
        <f ca="1">'[1]Chapter 5'!T66</f>
        <v>31.697453273581814</v>
      </c>
      <c r="F15" s="89">
        <f ca="1">'[1]Chapter 5'!U66</f>
        <v>32.373709940249867</v>
      </c>
      <c r="G15" s="89">
        <f ca="1">'[1]Chapter 5'!V66</f>
        <v>27.861524066950828</v>
      </c>
      <c r="H15" s="89">
        <f ca="1">'[1]Chapter 5'!W66</f>
        <v>24.531368063678045</v>
      </c>
      <c r="I15" s="89">
        <f ca="1">'[1]Chapter 5'!X66</f>
        <v>28.730720039213828</v>
      </c>
    </row>
    <row r="16" spans="2:9" x14ac:dyDescent="0.25">
      <c r="B16" s="95"/>
      <c r="D16" s="30" t="str">
        <f ca="1">'[1]Chapter 5'!S67</f>
        <v xml:space="preserve">Westernport </v>
      </c>
      <c r="E16" s="79">
        <f ca="1">'[1]Chapter 5'!T67</f>
        <v>42.225201072386071</v>
      </c>
      <c r="F16" s="89">
        <f ca="1">'[1]Chapter 5'!U67</f>
        <v>52.383911923998923</v>
      </c>
      <c r="G16" s="89">
        <f ca="1">'[1]Chapter 5'!V67</f>
        <v>42.824201163939826</v>
      </c>
      <c r="H16" s="89">
        <f ca="1">'[1]Chapter 5'!W67</f>
        <v>40.095007735721595</v>
      </c>
      <c r="I16" s="89">
        <f ca="1">'[1]Chapter 5'!X67</f>
        <v>27.350427350427353</v>
      </c>
    </row>
    <row r="17" spans="2:9" x14ac:dyDescent="0.25">
      <c r="B17" s="95"/>
      <c r="D17" s="30" t="str">
        <f ca="1">'[1]Chapter 5'!S68</f>
        <v xml:space="preserve">Gippsland </v>
      </c>
      <c r="E17" s="79">
        <f ca="1">'[1]Chapter 5'!T68</f>
        <v>30.166543070935077</v>
      </c>
      <c r="F17" s="89">
        <f ca="1">'[1]Chapter 5'!U68</f>
        <v>27.339117995821486</v>
      </c>
      <c r="G17" s="89">
        <f ca="1">'[1]Chapter 5'!V68</f>
        <v>24.866051740154454</v>
      </c>
      <c r="H17" s="89">
        <f ca="1">'[1]Chapter 5'!W68</f>
        <v>24.590408714056938</v>
      </c>
      <c r="I17" s="89">
        <f ca="1">'[1]Chapter 5'!X68</f>
        <v>26.124415211450273</v>
      </c>
    </row>
    <row r="18" spans="2:9" x14ac:dyDescent="0.25">
      <c r="B18" s="95"/>
      <c r="D18" s="30" t="str">
        <f ca="1">'[1]Chapter 5'!S69</f>
        <v xml:space="preserve">North East </v>
      </c>
      <c r="E18" s="79">
        <f ca="1">'[1]Chapter 5'!T69</f>
        <v>18.422567645365572</v>
      </c>
      <c r="F18" s="89">
        <f ca="1">'[1]Chapter 5'!U69</f>
        <v>12.849675718061818</v>
      </c>
      <c r="G18" s="89">
        <f ca="1">'[1]Chapter 5'!V69</f>
        <v>21.779713752333542</v>
      </c>
      <c r="H18" s="89">
        <f ca="1">'[1]Chapter 5'!W69</f>
        <v>20.702789040422658</v>
      </c>
      <c r="I18" s="89">
        <f ca="1">'[1]Chapter 5'!X69</f>
        <v>25.076419014148957</v>
      </c>
    </row>
    <row r="19" spans="2:9" x14ac:dyDescent="0.25">
      <c r="B19" s="95"/>
      <c r="D19" s="30" t="str">
        <f ca="1">'[1]Chapter 5'!S70</f>
        <v xml:space="preserve">South Gippsland </v>
      </c>
      <c r="E19" s="79">
        <f ca="1">'[1]Chapter 5'!T70</f>
        <v>27.698863636363637</v>
      </c>
      <c r="F19" s="89">
        <f ca="1">'[1]Chapter 5'!U70</f>
        <v>27.234042553191493</v>
      </c>
      <c r="G19" s="89">
        <f ca="1">'[1]Chapter 5'!V70</f>
        <v>24.929178470254953</v>
      </c>
      <c r="H19" s="89">
        <f ca="1">'[1]Chapter 5'!W70</f>
        <v>23.033707865168537</v>
      </c>
      <c r="I19" s="89">
        <f ca="1">'[1]Chapter 5'!X70</f>
        <v>23.553162853297444</v>
      </c>
    </row>
    <row r="20" spans="2:9" x14ac:dyDescent="0.25">
      <c r="B20" s="95"/>
      <c r="D20" s="30" t="str">
        <f ca="1">'[1]Chapter 5'!S71</f>
        <v xml:space="preserve">Goulburn Valley </v>
      </c>
      <c r="E20" s="79">
        <f ca="1">'[1]Chapter 5'!T71</f>
        <v>18.856514568444201</v>
      </c>
      <c r="F20" s="89">
        <f ca="1">'[1]Chapter 5'!U71</f>
        <v>19.115955523908639</v>
      </c>
      <c r="G20" s="89">
        <f ca="1">'[1]Chapter 5'!V71</f>
        <v>16.194111232279173</v>
      </c>
      <c r="H20" s="89">
        <f ca="1">'[1]Chapter 5'!W71</f>
        <v>14.648648648648649</v>
      </c>
      <c r="I20" s="89">
        <f ca="1">'[1]Chapter 5'!X71</f>
        <v>17.735042735042736</v>
      </c>
    </row>
    <row r="21" spans="2:9" x14ac:dyDescent="0.25">
      <c r="B21" s="95"/>
      <c r="D21" s="30" t="str">
        <f ca="1">'[1]Chapter 5'!S72</f>
        <v xml:space="preserve">East Gippsland </v>
      </c>
      <c r="E21" s="79">
        <f ca="1">'[1]Chapter 5'!T72</f>
        <v>12.106148423522354</v>
      </c>
      <c r="F21" s="89">
        <f ca="1">'[1]Chapter 5'!U72</f>
        <v>12.473347547974413</v>
      </c>
      <c r="G21" s="89">
        <f ca="1">'[1]Chapter 5'!V72</f>
        <v>11.480812161156585</v>
      </c>
      <c r="H21" s="89">
        <f ca="1">'[1]Chapter 5'!W72</f>
        <v>18.467995802728225</v>
      </c>
      <c r="I21" s="89">
        <f ca="1">'[1]Chapter 5'!X72</f>
        <v>13.485477178423235</v>
      </c>
    </row>
    <row r="22" spans="2:9" x14ac:dyDescent="0.25">
      <c r="B22" s="95"/>
      <c r="D22" s="30" t="str">
        <f ca="1">'[1]Chapter 5'!S73</f>
        <v xml:space="preserve">Western </v>
      </c>
      <c r="E22" s="79">
        <f ca="1">'[1]Chapter 5'!T73</f>
        <v>20.530145530145532</v>
      </c>
      <c r="F22" s="89">
        <f ca="1">'[1]Chapter 5'!U73</f>
        <v>20.754716981132077</v>
      </c>
      <c r="G22" s="89">
        <f ca="1">'[1]Chapter 5'!V73</f>
        <v>18.271849467690021</v>
      </c>
      <c r="H22" s="89">
        <f ca="1">'[1]Chapter 5'!W73</f>
        <v>17.757889778615166</v>
      </c>
      <c r="I22" s="89">
        <f ca="1">'[1]Chapter 5'!X73</f>
        <v>13.475795900566943</v>
      </c>
    </row>
    <row r="23" spans="2:9" x14ac:dyDescent="0.25">
      <c r="B23" s="95"/>
      <c r="D23" s="30" t="str">
        <f ca="1">'[1]Chapter 5'!S74</f>
        <v xml:space="preserve">Central Highlands </v>
      </c>
      <c r="E23" s="79">
        <f ca="1">'[1]Chapter 5'!T74</f>
        <v>15.135221253037002</v>
      </c>
      <c r="F23" s="89">
        <f ca="1">'[1]Chapter 5'!U74</f>
        <v>13.198573127229489</v>
      </c>
      <c r="G23" s="89">
        <f ca="1">'[1]Chapter 5'!V74</f>
        <v>10.350255804801257</v>
      </c>
      <c r="H23" s="89">
        <f ca="1">'[1]Chapter 5'!W74</f>
        <v>15.540331858502341</v>
      </c>
      <c r="I23" s="89">
        <f ca="1">'[1]Chapter 5'!X74</f>
        <v>13.374805598755831</v>
      </c>
    </row>
    <row r="24" spans="2:9" x14ac:dyDescent="0.25">
      <c r="B24" s="95"/>
      <c r="D24" s="30" t="str">
        <f ca="1">'[1]Chapter 5'!S75</f>
        <v xml:space="preserve">Coliban </v>
      </c>
      <c r="E24" s="79">
        <f ca="1">'[1]Chapter 5'!T75</f>
        <v>9.6396396396396398</v>
      </c>
      <c r="F24" s="89">
        <f ca="1">'[1]Chapter 5'!U75</f>
        <v>13.900311080916794</v>
      </c>
      <c r="G24" s="89">
        <f ca="1">'[1]Chapter 5'!V75</f>
        <v>13.396619793283943</v>
      </c>
      <c r="H24" s="89">
        <f ca="1">'[1]Chapter 5'!W75</f>
        <v>13.132960204486356</v>
      </c>
      <c r="I24" s="89">
        <f ca="1">'[1]Chapter 5'!X75</f>
        <v>12.666521074470408</v>
      </c>
    </row>
    <row r="25" spans="2:9" x14ac:dyDescent="0.25">
      <c r="B25" s="95"/>
      <c r="D25" s="30" t="str">
        <f ca="1">'[1]Chapter 5'!S76</f>
        <v xml:space="preserve">Wannon </v>
      </c>
      <c r="E25" s="79">
        <f ca="1">'[1]Chapter 5'!T76</f>
        <v>6.8025041718482608</v>
      </c>
      <c r="F25" s="89">
        <f ca="1">'[1]Chapter 5'!U76</f>
        <v>8.6734693877551017</v>
      </c>
      <c r="G25" s="89">
        <f ca="1">'[1]Chapter 5'!V76</f>
        <v>8.2233502538071068</v>
      </c>
      <c r="H25" s="89">
        <f ca="1">'[1]Chapter 5'!W76</f>
        <v>7.9574252407501271</v>
      </c>
      <c r="I25" s="89">
        <f ca="1">'[1]Chapter 5'!X76</f>
        <v>9.7652297105849009</v>
      </c>
    </row>
    <row r="26" spans="2:9" x14ac:dyDescent="0.25">
      <c r="B26" s="95"/>
      <c r="C26" s="4"/>
    </row>
    <row r="27" spans="2:9" x14ac:dyDescent="0.25">
      <c r="B27" s="95"/>
    </row>
    <row r="28" spans="2:9" x14ac:dyDescent="0.25">
      <c r="B28" s="95"/>
      <c r="D28" s="110" t="s">
        <v>109</v>
      </c>
      <c r="F28" s="50"/>
      <c r="G28" s="50"/>
      <c r="H28" s="50"/>
      <c r="I28" s="50"/>
    </row>
    <row r="29" spans="2:9" x14ac:dyDescent="0.25">
      <c r="B29" s="95"/>
      <c r="D29" s="32"/>
      <c r="F29" s="50"/>
      <c r="G29" s="50"/>
      <c r="H29" s="50"/>
      <c r="I29" s="50"/>
    </row>
    <row r="30" spans="2:9" x14ac:dyDescent="0.25">
      <c r="B30" s="95"/>
      <c r="D30" s="23" t="s">
        <v>0</v>
      </c>
      <c r="E30" s="49" t="str">
        <f>+'2. Victorian water industry'!$E$9</f>
        <v>2014-15</v>
      </c>
      <c r="F30" s="49" t="str">
        <f>+'2. Victorian water industry'!$F$9</f>
        <v>2015-16</v>
      </c>
      <c r="G30" s="49" t="str">
        <f>+'2. Victorian water industry'!$G$9</f>
        <v>2016-17</v>
      </c>
      <c r="H30" s="49" t="str">
        <f>+'2. Victorian water industry'!$H$9</f>
        <v>2017-18</v>
      </c>
      <c r="I30" s="49" t="str">
        <f>+'2. Victorian water industry'!$I$9</f>
        <v>2018-19</v>
      </c>
    </row>
    <row r="31" spans="2:9" x14ac:dyDescent="0.25">
      <c r="B31" s="95"/>
      <c r="D31" s="30" t="str">
        <f ca="1">'[1]Chapter 5'!S146</f>
        <v>GWMWater</v>
      </c>
      <c r="E31" s="41">
        <f ca="1">'[1]Chapter 5'!T146</f>
        <v>0.40760057242804898</v>
      </c>
      <c r="F31" s="57">
        <f ca="1">'[1]Chapter 5'!U146</f>
        <v>0.42612216493214816</v>
      </c>
      <c r="G31" s="57">
        <f ca="1">'[1]Chapter 5'!V146</f>
        <v>0.66335728693898133</v>
      </c>
      <c r="H31" s="57">
        <f ca="1">'[1]Chapter 5'!W146</f>
        <v>0.5148934833155282</v>
      </c>
      <c r="I31" s="57">
        <f ca="1">'[1]Chapter 5'!X146</f>
        <v>0.70607568785801478</v>
      </c>
    </row>
    <row r="32" spans="2:9" x14ac:dyDescent="0.25">
      <c r="B32" s="95"/>
      <c r="D32" s="30" t="str">
        <f ca="1">'[1]Chapter 5'!S147</f>
        <v xml:space="preserve">Yarra Valley </v>
      </c>
      <c r="E32" s="66">
        <f ca="1">'[1]Chapter 5'!T147</f>
        <v>0.26081018179883764</v>
      </c>
      <c r="F32" s="36">
        <f ca="1">'[1]Chapter 5'!U147</f>
        <v>0.22723893127676284</v>
      </c>
      <c r="G32" s="36">
        <f ca="1">'[1]Chapter 5'!V147</f>
        <v>0.28781736119792928</v>
      </c>
      <c r="H32" s="36">
        <f ca="1">'[1]Chapter 5'!W147</f>
        <v>0.32627878274095223</v>
      </c>
      <c r="I32" s="36">
        <f ca="1">'[1]Chapter 5'!X147</f>
        <v>0.31419534788629899</v>
      </c>
    </row>
    <row r="33" spans="2:9" x14ac:dyDescent="0.25">
      <c r="B33" s="95"/>
      <c r="D33" s="30" t="str">
        <f ca="1">'[1]Chapter 5'!S148</f>
        <v xml:space="preserve">Barwon </v>
      </c>
      <c r="E33" s="66">
        <f ca="1">'[1]Chapter 5'!T148</f>
        <v>0.30456637024842459</v>
      </c>
      <c r="F33" s="36">
        <f ca="1">'[1]Chapter 5'!U148</f>
        <v>0.31018108811369849</v>
      </c>
      <c r="G33" s="36">
        <f ca="1">'[1]Chapter 5'!V148</f>
        <v>0.25033383895349592</v>
      </c>
      <c r="H33" s="36">
        <f ca="1">'[1]Chapter 5'!W148</f>
        <v>0.27290034090405985</v>
      </c>
      <c r="I33" s="36">
        <f ca="1">'[1]Chapter 5'!X148</f>
        <v>0.27262438541698875</v>
      </c>
    </row>
    <row r="34" spans="2:9" x14ac:dyDescent="0.25">
      <c r="B34" s="95"/>
      <c r="D34" s="30" t="str">
        <f ca="1">'[1]Chapter 5'!S149</f>
        <v xml:space="preserve">Westernport </v>
      </c>
      <c r="E34" s="66">
        <f ca="1">'[1]Chapter 5'!T149</f>
        <v>0.7009803921568627</v>
      </c>
      <c r="F34" s="36">
        <f ca="1">'[1]Chapter 5'!U149</f>
        <v>0.75701227147508143</v>
      </c>
      <c r="G34" s="36">
        <f ca="1">'[1]Chapter 5'!V149</f>
        <v>0.91997549019607838</v>
      </c>
      <c r="H34" s="36">
        <f ca="1">'[1]Chapter 5'!W149</f>
        <v>0.6612015245931393</v>
      </c>
      <c r="I34" s="36">
        <f ca="1">'[1]Chapter 5'!X149</f>
        <v>0.27082841633231058</v>
      </c>
    </row>
    <row r="35" spans="2:9" x14ac:dyDescent="0.25">
      <c r="B35" s="95"/>
      <c r="D35" s="30" t="str">
        <f ca="1">'[1]Chapter 5'!S150</f>
        <v xml:space="preserve">City West </v>
      </c>
      <c r="E35" s="66">
        <f ca="1">'[1]Chapter 5'!T150</f>
        <v>0.17637075591950249</v>
      </c>
      <c r="F35" s="36">
        <f ca="1">'[1]Chapter 5'!U150</f>
        <v>0.17027115808896334</v>
      </c>
      <c r="G35" s="36">
        <f ca="1">'[1]Chapter 5'!V150</f>
        <v>0.17548085031741856</v>
      </c>
      <c r="H35" s="36">
        <f ca="1">'[1]Chapter 5'!W150</f>
        <v>0.2179616768762907</v>
      </c>
      <c r="I35" s="36">
        <f ca="1">'[1]Chapter 5'!X150</f>
        <v>0.26966510615363481</v>
      </c>
    </row>
    <row r="36" spans="2:9" x14ac:dyDescent="0.25">
      <c r="B36" s="95"/>
      <c r="D36" s="30" t="str">
        <f ca="1">'[1]Chapter 5'!S151</f>
        <v xml:space="preserve">South East </v>
      </c>
      <c r="E36" s="66">
        <f ca="1">'[1]Chapter 5'!T151</f>
        <v>0.23997985176656833</v>
      </c>
      <c r="F36" s="36">
        <f ca="1">'[1]Chapter 5'!U151</f>
        <v>0.23392875316666345</v>
      </c>
      <c r="G36" s="36">
        <f ca="1">'[1]Chapter 5'!V151</f>
        <v>0.23925360680447888</v>
      </c>
      <c r="H36" s="36">
        <f ca="1">'[1]Chapter 5'!W151</f>
        <v>0.25662746229886718</v>
      </c>
      <c r="I36" s="36">
        <f ca="1">'[1]Chapter 5'!X151</f>
        <v>0.26292193753872017</v>
      </c>
    </row>
    <row r="37" spans="2:9" x14ac:dyDescent="0.25">
      <c r="B37" s="95"/>
      <c r="D37" s="30" t="str">
        <f ca="1">'[1]Chapter 5'!S152</f>
        <v xml:space="preserve">Gippsland </v>
      </c>
      <c r="E37" s="66">
        <f ca="1">'[1]Chapter 5'!T152</f>
        <v>0.30180779640235056</v>
      </c>
      <c r="F37" s="36">
        <f ca="1">'[1]Chapter 5'!U152</f>
        <v>0.19403798027381128</v>
      </c>
      <c r="G37" s="36">
        <f ca="1">'[1]Chapter 5'!V152</f>
        <v>0.17731053335659863</v>
      </c>
      <c r="H37" s="36">
        <f ca="1">'[1]Chapter 5'!W152</f>
        <v>0.16700578896085286</v>
      </c>
      <c r="I37" s="36">
        <f ca="1">'[1]Chapter 5'!X152</f>
        <v>0.22267509096550364</v>
      </c>
    </row>
    <row r="38" spans="2:9" x14ac:dyDescent="0.25">
      <c r="B38" s="95"/>
      <c r="D38" s="30" t="str">
        <f ca="1">'[1]Chapter 5'!S153</f>
        <v xml:space="preserve">South Gippsland </v>
      </c>
      <c r="E38" s="66">
        <f ca="1">'[1]Chapter 5'!T153</f>
        <v>0.38697357030096247</v>
      </c>
      <c r="F38" s="36">
        <f ca="1">'[1]Chapter 5'!U153</f>
        <v>0.35251399465429423</v>
      </c>
      <c r="G38" s="36">
        <f ca="1">'[1]Chapter 5'!V153</f>
        <v>0.23269154030327213</v>
      </c>
      <c r="H38" s="36">
        <f ca="1">'[1]Chapter 5'!W153</f>
        <v>0.23826821127037109</v>
      </c>
      <c r="I38" s="36">
        <f ca="1">'[1]Chapter 5'!X153</f>
        <v>0.19118499903344288</v>
      </c>
    </row>
    <row r="39" spans="2:9" x14ac:dyDescent="0.25">
      <c r="B39" s="95"/>
      <c r="D39" s="30" t="str">
        <f ca="1">'[1]Chapter 5'!S154</f>
        <v xml:space="preserve">Lower Murray </v>
      </c>
      <c r="E39" s="66">
        <f ca="1">'[1]Chapter 5'!T154</f>
        <v>0.17567239390443812</v>
      </c>
      <c r="F39" s="36">
        <f ca="1">'[1]Chapter 5'!U154</f>
        <v>0.24575863313680665</v>
      </c>
      <c r="G39" s="36">
        <f ca="1">'[1]Chapter 5'!V154</f>
        <v>0.18394969306782452</v>
      </c>
      <c r="H39" s="36">
        <f ca="1">'[1]Chapter 5'!W154</f>
        <v>0.15608410688335952</v>
      </c>
      <c r="I39" s="36">
        <f ca="1">'[1]Chapter 5'!X154</f>
        <v>0.17611633372502938</v>
      </c>
    </row>
    <row r="40" spans="2:9" x14ac:dyDescent="0.25">
      <c r="B40" s="95"/>
      <c r="D40" s="30" t="str">
        <f ca="1">'[1]Chapter 5'!S155</f>
        <v xml:space="preserve">North East </v>
      </c>
      <c r="E40" s="66">
        <f ca="1">'[1]Chapter 5'!T155</f>
        <v>0.13250804251333631</v>
      </c>
      <c r="F40" s="36">
        <f ca="1">'[1]Chapter 5'!U155</f>
        <v>7.3503308052283362E-2</v>
      </c>
      <c r="G40" s="36">
        <f ca="1">'[1]Chapter 5'!V155</f>
        <v>0.16163745947128677</v>
      </c>
      <c r="H40" s="36">
        <f ca="1">'[1]Chapter 5'!W155</f>
        <v>0.13404705053430932</v>
      </c>
      <c r="I40" s="36">
        <f ca="1">'[1]Chapter 5'!X155</f>
        <v>0.159601717928471</v>
      </c>
    </row>
    <row r="41" spans="2:9" x14ac:dyDescent="0.25">
      <c r="B41" s="95"/>
      <c r="D41" s="30" t="str">
        <f ca="1">'[1]Chapter 5'!S156</f>
        <v xml:space="preserve">East Gippsland </v>
      </c>
      <c r="E41" s="66">
        <f ca="1">'[1]Chapter 5'!T156</f>
        <v>0.1759895036081347</v>
      </c>
      <c r="F41" s="36">
        <f ca="1">'[1]Chapter 5'!U156</f>
        <v>0.17269076305220882</v>
      </c>
      <c r="G41" s="36">
        <f ca="1">'[1]Chapter 5'!V156</f>
        <v>0.12033248081841433</v>
      </c>
      <c r="H41" s="36">
        <f ca="1">'[1]Chapter 5'!W156</f>
        <v>0.22546296296296298</v>
      </c>
      <c r="I41" s="36">
        <f ca="1">'[1]Chapter 5'!X156</f>
        <v>0.12727950928381962</v>
      </c>
    </row>
    <row r="42" spans="2:9" x14ac:dyDescent="0.25">
      <c r="B42" s="95"/>
      <c r="D42" s="30" t="str">
        <f ca="1">'[1]Chapter 5'!S157</f>
        <v xml:space="preserve">Western </v>
      </c>
      <c r="E42" s="66">
        <f ca="1">'[1]Chapter 5'!T157</f>
        <v>0.31154128973784567</v>
      </c>
      <c r="F42" s="36">
        <f ca="1">'[1]Chapter 5'!U157</f>
        <v>0.33909039529239671</v>
      </c>
      <c r="G42" s="36">
        <f ca="1">'[1]Chapter 5'!V157</f>
        <v>0.27088086897837194</v>
      </c>
      <c r="H42" s="36">
        <f ca="1">'[1]Chapter 5'!W157</f>
        <v>0.17251196503593358</v>
      </c>
      <c r="I42" s="36">
        <f ca="1">'[1]Chapter 5'!X157</f>
        <v>0.11205185871146978</v>
      </c>
    </row>
    <row r="43" spans="2:9" x14ac:dyDescent="0.25">
      <c r="B43" s="95"/>
      <c r="D43" s="30" t="str">
        <f ca="1">'[1]Chapter 5'!S158</f>
        <v xml:space="preserve">Goulburn Valley </v>
      </c>
      <c r="E43" s="66">
        <f ca="1">'[1]Chapter 5'!T158</f>
        <v>0.13055167412490937</v>
      </c>
      <c r="F43" s="36">
        <f ca="1">'[1]Chapter 5'!U158</f>
        <v>0.14552030190789014</v>
      </c>
      <c r="G43" s="36">
        <f ca="1">'[1]Chapter 5'!V158</f>
        <v>0.11812071259481968</v>
      </c>
      <c r="H43" s="36">
        <f ca="1">'[1]Chapter 5'!W158</f>
        <v>9.9076062868637266E-2</v>
      </c>
      <c r="I43" s="36">
        <f ca="1">'[1]Chapter 5'!X158</f>
        <v>0.11022033983764432</v>
      </c>
    </row>
    <row r="44" spans="2:9" x14ac:dyDescent="0.25">
      <c r="B44" s="95"/>
      <c r="D44" s="30" t="str">
        <f ca="1">'[1]Chapter 5'!S159</f>
        <v xml:space="preserve">Central Highlands </v>
      </c>
      <c r="E44" s="66">
        <f ca="1">'[1]Chapter 5'!T159</f>
        <v>0.12460720328740632</v>
      </c>
      <c r="F44" s="36">
        <f ca="1">'[1]Chapter 5'!U159</f>
        <v>9.468532720599207E-2</v>
      </c>
      <c r="G44" s="36">
        <f ca="1">'[1]Chapter 5'!V159</f>
        <v>8.0101390455817489E-2</v>
      </c>
      <c r="H44" s="36">
        <f ca="1">'[1]Chapter 5'!W159</f>
        <v>0.11140659814561921</v>
      </c>
      <c r="I44" s="36">
        <f ca="1">'[1]Chapter 5'!X159</f>
        <v>0.10157063641737271</v>
      </c>
    </row>
    <row r="45" spans="2:9" x14ac:dyDescent="0.25">
      <c r="B45" s="95"/>
      <c r="D45" s="30" t="str">
        <f ca="1">'[1]Chapter 5'!S160</f>
        <v xml:space="preserve">Coliban </v>
      </c>
      <c r="E45" s="66">
        <f ca="1">'[1]Chapter 5'!T160</f>
        <v>6.6059320271225935E-2</v>
      </c>
      <c r="F45" s="36">
        <f ca="1">'[1]Chapter 5'!U160</f>
        <v>9.8008958321953346E-2</v>
      </c>
      <c r="G45" s="36">
        <f ca="1">'[1]Chapter 5'!V160</f>
        <v>0.11028410393322816</v>
      </c>
      <c r="H45" s="36">
        <f ca="1">'[1]Chapter 5'!W160</f>
        <v>0.10069379834658018</v>
      </c>
      <c r="I45" s="36">
        <f ca="1">'[1]Chapter 5'!X160</f>
        <v>9.7832056277622328E-2</v>
      </c>
    </row>
    <row r="46" spans="2:9" x14ac:dyDescent="0.25">
      <c r="B46" s="95"/>
      <c r="D46" s="30" t="str">
        <f ca="1">'[1]Chapter 5'!S161</f>
        <v xml:space="preserve">Wannon </v>
      </c>
      <c r="E46" s="66">
        <f ca="1">'[1]Chapter 5'!T161</f>
        <v>5.179716523508672E-2</v>
      </c>
      <c r="F46" s="36">
        <f ca="1">'[1]Chapter 5'!U161</f>
        <v>6.7559930297178925E-2</v>
      </c>
      <c r="G46" s="36">
        <f ca="1">'[1]Chapter 5'!V161</f>
        <v>5.9252677360520041E-2</v>
      </c>
      <c r="H46" s="36">
        <f ca="1">'[1]Chapter 5'!W161</f>
        <v>7.4715579289528683E-2</v>
      </c>
      <c r="I46" s="36">
        <f ca="1">'[1]Chapter 5'!X161</f>
        <v>7.2398503533324096E-2</v>
      </c>
    </row>
    <row r="47" spans="2:9" x14ac:dyDescent="0.25">
      <c r="B47" s="95"/>
    </row>
    <row r="48" spans="2:9" x14ac:dyDescent="0.25">
      <c r="B48" s="95"/>
      <c r="D48" s="25"/>
    </row>
    <row r="49" spans="2:12" ht="15" customHeight="1" x14ac:dyDescent="0.25">
      <c r="B49" s="133"/>
      <c r="D49" s="110" t="s">
        <v>20</v>
      </c>
      <c r="E49" s="54"/>
      <c r="F49" s="54"/>
      <c r="G49" s="54"/>
      <c r="H49" s="54"/>
      <c r="I49" s="54"/>
      <c r="J49" s="8"/>
      <c r="K49" s="8"/>
      <c r="L49" s="8"/>
    </row>
    <row r="50" spans="2:12" x14ac:dyDescent="0.25">
      <c r="B50" s="133"/>
      <c r="D50" s="32"/>
      <c r="E50" s="54"/>
    </row>
    <row r="51" spans="2:12" x14ac:dyDescent="0.25">
      <c r="B51" s="97"/>
      <c r="D51" s="23" t="s">
        <v>0</v>
      </c>
      <c r="E51" s="49" t="str">
        <f>+'2. Victorian water industry'!$E$9</f>
        <v>2014-15</v>
      </c>
      <c r="F51" s="49" t="str">
        <f>+'2. Victorian water industry'!$F$9</f>
        <v>2015-16</v>
      </c>
      <c r="G51" s="49" t="str">
        <f>+'2. Victorian water industry'!$G$9</f>
        <v>2016-17</v>
      </c>
      <c r="H51" s="49" t="str">
        <f>+'2. Victorian water industry'!$H$9</f>
        <v>2017-18</v>
      </c>
      <c r="I51" s="49" t="str">
        <f>+'2. Victorian water industry'!$I$9</f>
        <v>2018-19</v>
      </c>
    </row>
    <row r="52" spans="2:12" x14ac:dyDescent="0.25">
      <c r="B52" s="95"/>
      <c r="D52" s="30" t="str">
        <f ca="1">'[1]Chapter 5'!S175</f>
        <v xml:space="preserve">South Gippsland </v>
      </c>
      <c r="E52" s="91">
        <f ca="1">'[1]Chapter 5'!T175</f>
        <v>1.2731068900544891E-3</v>
      </c>
      <c r="F52" s="77">
        <f ca="1">'[1]Chapter 5'!U175</f>
        <v>0</v>
      </c>
      <c r="G52" s="77">
        <f ca="1">'[1]Chapter 5'!V175</f>
        <v>5.4868316041500388E-4</v>
      </c>
      <c r="H52" s="77">
        <f ca="1">'[1]Chapter 5'!W175</f>
        <v>9.8173964264677014E-5</v>
      </c>
      <c r="I52" s="77">
        <f ca="1">'[1]Chapter 5'!X175</f>
        <v>1.8606224627875506E-2</v>
      </c>
    </row>
    <row r="53" spans="2:12" x14ac:dyDescent="0.25">
      <c r="B53" s="95"/>
      <c r="D53" s="30" t="str">
        <f ca="1">'[1]Chapter 5'!S176</f>
        <v xml:space="preserve">Gippsland </v>
      </c>
      <c r="E53" s="74">
        <f ca="1">'[1]Chapter 5'!T176</f>
        <v>8.1642418170671527E-3</v>
      </c>
      <c r="F53" s="73">
        <f ca="1">'[1]Chapter 5'!U176</f>
        <v>4.0630060356249076E-3</v>
      </c>
      <c r="G53" s="73">
        <f ca="1">'[1]Chapter 5'!V176</f>
        <v>5.641830977723492E-3</v>
      </c>
      <c r="H53" s="73">
        <f ca="1">'[1]Chapter 5'!W176</f>
        <v>7.4654668424370971E-3</v>
      </c>
      <c r="I53" s="73">
        <f ca="1">'[1]Chapter 5'!X176</f>
        <v>1.1099201760076722E-2</v>
      </c>
    </row>
    <row r="54" spans="2:12" x14ac:dyDescent="0.25">
      <c r="B54" s="95"/>
      <c r="D54" s="30" t="str">
        <f ca="1">'[1]Chapter 5'!S177</f>
        <v xml:space="preserve">South East </v>
      </c>
      <c r="E54" s="74">
        <f ca="1">'[1]Chapter 5'!T177</f>
        <v>2.7513343971826334E-3</v>
      </c>
      <c r="F54" s="73">
        <f ca="1">'[1]Chapter 5'!U177</f>
        <v>4.6306865848995881E-3</v>
      </c>
      <c r="G54" s="73">
        <f ca="1">'[1]Chapter 5'!V177</f>
        <v>8.1449181739879414E-3</v>
      </c>
      <c r="H54" s="73">
        <f ca="1">'[1]Chapter 5'!W177</f>
        <v>8.8291822183156326E-3</v>
      </c>
      <c r="I54" s="73">
        <f ca="1">'[1]Chapter 5'!X177</f>
        <v>9.8686662776439615E-3</v>
      </c>
    </row>
    <row r="55" spans="2:12" x14ac:dyDescent="0.25">
      <c r="B55" s="95"/>
      <c r="D55" s="30" t="str">
        <f ca="1">'[1]Chapter 5'!S178</f>
        <v xml:space="preserve">Barwon </v>
      </c>
      <c r="E55" s="74">
        <f ca="1">'[1]Chapter 5'!T178</f>
        <v>4.2573576045447795E-3</v>
      </c>
      <c r="F55" s="73">
        <f ca="1">'[1]Chapter 5'!U178</f>
        <v>4.3455863899932636E-3</v>
      </c>
      <c r="G55" s="73">
        <f ca="1">'[1]Chapter 5'!V178</f>
        <v>2.4049369271258733E-3</v>
      </c>
      <c r="H55" s="73">
        <f ca="1">'[1]Chapter 5'!W178</f>
        <v>3.2762208349935802E-3</v>
      </c>
      <c r="I55" s="73">
        <f ca="1">'[1]Chapter 5'!X178</f>
        <v>7.1368935341228857E-3</v>
      </c>
    </row>
    <row r="56" spans="2:12" x14ac:dyDescent="0.25">
      <c r="B56" s="95"/>
      <c r="D56" s="30" t="str">
        <f ca="1">'[1]Chapter 5'!S179</f>
        <v xml:space="preserve">Central Highlands </v>
      </c>
      <c r="E56" s="74">
        <f ca="1">'[1]Chapter 5'!T179</f>
        <v>3.3236644911771818E-4</v>
      </c>
      <c r="F56" s="73">
        <f ca="1">'[1]Chapter 5'!U179</f>
        <v>6.863417982155113E-4</v>
      </c>
      <c r="G56" s="73">
        <f ca="1">'[1]Chapter 5'!V179</f>
        <v>6.73982798786831E-4</v>
      </c>
      <c r="H56" s="73">
        <f ca="1">'[1]Chapter 5'!W179</f>
        <v>8.912527851649536E-4</v>
      </c>
      <c r="I56" s="73">
        <f ca="1">'[1]Chapter 5'!X179</f>
        <v>4.2080671038928139E-3</v>
      </c>
    </row>
    <row r="57" spans="2:12" x14ac:dyDescent="0.25">
      <c r="B57" s="95"/>
      <c r="D57" s="30" t="str">
        <f ca="1">'[1]Chapter 5'!S180</f>
        <v xml:space="preserve">North East </v>
      </c>
      <c r="E57" s="74">
        <f ca="1">'[1]Chapter 5'!T180</f>
        <v>1.3601009895345522E-2</v>
      </c>
      <c r="F57" s="73">
        <f ca="1">'[1]Chapter 5'!U180</f>
        <v>2.6424076165886719E-3</v>
      </c>
      <c r="G57" s="73">
        <f ca="1">'[1]Chapter 5'!V180</f>
        <v>6.4050285441489465E-3</v>
      </c>
      <c r="H57" s="73">
        <f ca="1">'[1]Chapter 5'!W180</f>
        <v>3.3272008455004502E-4</v>
      </c>
      <c r="I57" s="73">
        <f ca="1">'[1]Chapter 5'!X180</f>
        <v>3.774820407141344E-3</v>
      </c>
    </row>
    <row r="58" spans="2:12" x14ac:dyDescent="0.25">
      <c r="B58" s="95"/>
      <c r="D58" s="30" t="str">
        <f ca="1">'[1]Chapter 5'!S181</f>
        <v xml:space="preserve">Lower Murray </v>
      </c>
      <c r="E58" s="74">
        <f ca="1">'[1]Chapter 5'!T181</f>
        <v>5.1302288871349641E-3</v>
      </c>
      <c r="F58" s="73">
        <f ca="1">'[1]Chapter 5'!U181</f>
        <v>8.8737817350499331E-3</v>
      </c>
      <c r="G58" s="73">
        <f ca="1">'[1]Chapter 5'!V181</f>
        <v>2.8447372361131906E-3</v>
      </c>
      <c r="H58" s="73">
        <f ca="1">'[1]Chapter 5'!W181</f>
        <v>6.52451140306652E-4</v>
      </c>
      <c r="I58" s="73">
        <f ca="1">'[1]Chapter 5'!X181</f>
        <v>2.7614571092831964E-3</v>
      </c>
    </row>
    <row r="59" spans="2:12" x14ac:dyDescent="0.25">
      <c r="B59" s="95"/>
      <c r="D59" s="30" t="str">
        <f ca="1">'[1]Chapter 5'!S182</f>
        <v>GWMWater</v>
      </c>
      <c r="E59" s="74">
        <f ca="1">'[1]Chapter 5'!T182</f>
        <v>2.6681507393862301E-2</v>
      </c>
      <c r="F59" s="73">
        <f ca="1">'[1]Chapter 5'!U182</f>
        <v>1.5278524657577579E-2</v>
      </c>
      <c r="G59" s="73">
        <f ca="1">'[1]Chapter 5'!V182</f>
        <v>0.12667044881492687</v>
      </c>
      <c r="H59" s="73">
        <f ca="1">'[1]Chapter 5'!W182</f>
        <v>6.2841701753283477E-3</v>
      </c>
      <c r="I59" s="73">
        <f ca="1">'[1]Chapter 5'!X182</f>
        <v>2.1598272138228943E-3</v>
      </c>
    </row>
    <row r="60" spans="2:12" x14ac:dyDescent="0.25">
      <c r="B60" s="95"/>
      <c r="D60" s="30" t="str">
        <f ca="1">'[1]Chapter 5'!S183</f>
        <v xml:space="preserve">Wannon </v>
      </c>
      <c r="E60" s="74">
        <f ca="1">'[1]Chapter 5'!T183</f>
        <v>9.4649913631953805E-5</v>
      </c>
      <c r="F60" s="73">
        <f ca="1">'[1]Chapter 5'!U183</f>
        <v>0</v>
      </c>
      <c r="G60" s="73">
        <f ca="1">'[1]Chapter 5'!V183</f>
        <v>1.0990038815881775E-3</v>
      </c>
      <c r="H60" s="73">
        <f ca="1">'[1]Chapter 5'!W183</f>
        <v>3.993498955189227E-3</v>
      </c>
      <c r="I60" s="73">
        <f ca="1">'[1]Chapter 5'!X183</f>
        <v>9.9302572629439748E-4</v>
      </c>
    </row>
    <row r="61" spans="2:12" x14ac:dyDescent="0.25">
      <c r="B61" s="95"/>
      <c r="D61" s="30" t="str">
        <f ca="1">'[1]Chapter 5'!S184</f>
        <v xml:space="preserve">Goulburn Valley </v>
      </c>
      <c r="E61" s="74">
        <f ca="1">'[1]Chapter 5'!T184</f>
        <v>1.9102534623344006E-3</v>
      </c>
      <c r="F61" s="73">
        <f ca="1">'[1]Chapter 5'!U184</f>
        <v>3.4943042840170524E-4</v>
      </c>
      <c r="G61" s="73">
        <f ca="1">'[1]Chapter 5'!V184</f>
        <v>0</v>
      </c>
      <c r="H61" s="73">
        <f ca="1">'[1]Chapter 5'!W184</f>
        <v>1.0739490641301012E-3</v>
      </c>
      <c r="I61" s="73">
        <f ca="1">'[1]Chapter 5'!X184</f>
        <v>8.9077127346678096E-4</v>
      </c>
    </row>
    <row r="62" spans="2:12" x14ac:dyDescent="0.25">
      <c r="B62" s="95"/>
      <c r="D62" s="30" t="str">
        <f ca="1">'[1]Chapter 5'!S185</f>
        <v xml:space="preserve">City West </v>
      </c>
      <c r="E62" s="74">
        <f ca="1">'[1]Chapter 5'!T185</f>
        <v>1.6488663138784813E-3</v>
      </c>
      <c r="F62" s="73">
        <f ca="1">'[1]Chapter 5'!U185</f>
        <v>1.8265138048565697E-3</v>
      </c>
      <c r="G62" s="73">
        <f ca="1">'[1]Chapter 5'!V185</f>
        <v>1.1378943557291631E-3</v>
      </c>
      <c r="H62" s="73">
        <f ca="1">'[1]Chapter 5'!W185</f>
        <v>1.9148491212171383E-3</v>
      </c>
      <c r="I62" s="73">
        <f ca="1">'[1]Chapter 5'!X185</f>
        <v>6.5309055554968454E-4</v>
      </c>
    </row>
    <row r="63" spans="2:12" x14ac:dyDescent="0.25">
      <c r="B63" s="95"/>
      <c r="D63" s="30" t="str">
        <f ca="1">'[1]Chapter 5'!S186</f>
        <v xml:space="preserve">Yarra Valley </v>
      </c>
      <c r="E63" s="74">
        <f ca="1">'[1]Chapter 5'!T186</f>
        <v>6.5963587036027289E-4</v>
      </c>
      <c r="F63" s="73">
        <f ca="1">'[1]Chapter 5'!U186</f>
        <v>1.0910939294669843E-3</v>
      </c>
      <c r="G63" s="73">
        <f ca="1">'[1]Chapter 5'!V186</f>
        <v>9.5549607978711194E-4</v>
      </c>
      <c r="H63" s="73">
        <f ca="1">'[1]Chapter 5'!W186</f>
        <v>9.2129704661339182E-4</v>
      </c>
      <c r="I63" s="73">
        <f ca="1">'[1]Chapter 5'!X186</f>
        <v>3.7603409375783404E-4</v>
      </c>
    </row>
    <row r="64" spans="2:12" x14ac:dyDescent="0.25">
      <c r="B64" s="95"/>
      <c r="D64" s="30" t="str">
        <f ca="1">'[1]Chapter 5'!S187</f>
        <v xml:space="preserve">Western </v>
      </c>
      <c r="E64" s="74">
        <f ca="1">'[1]Chapter 5'!T187</f>
        <v>0</v>
      </c>
      <c r="F64" s="73">
        <f ca="1">'[1]Chapter 5'!U187</f>
        <v>0</v>
      </c>
      <c r="G64" s="73">
        <f ca="1">'[1]Chapter 5'!V187</f>
        <v>0</v>
      </c>
      <c r="H64" s="73">
        <f ca="1">'[1]Chapter 5'!W187</f>
        <v>0</v>
      </c>
      <c r="I64" s="73">
        <f ca="1">'[1]Chapter 5'!X187</f>
        <v>2.0578853757845689E-4</v>
      </c>
    </row>
    <row r="65" spans="2:10" x14ac:dyDescent="0.25">
      <c r="B65" s="95"/>
      <c r="D65" s="30" t="str">
        <f ca="1">'[1]Chapter 5'!S188</f>
        <v xml:space="preserve">Coliban </v>
      </c>
      <c r="E65" s="74">
        <f ca="1">'[1]Chapter 5'!T188</f>
        <v>4.1599068180872751E-5</v>
      </c>
      <c r="F65" s="73">
        <f ca="1">'[1]Chapter 5'!U188</f>
        <v>0</v>
      </c>
      <c r="G65" s="73">
        <f ca="1">'[1]Chapter 5'!V188</f>
        <v>6.7419063414371044E-5</v>
      </c>
      <c r="H65" s="73">
        <f ca="1">'[1]Chapter 5'!W188</f>
        <v>0</v>
      </c>
      <c r="I65" s="73">
        <f ca="1">'[1]Chapter 5'!X188</f>
        <v>0</v>
      </c>
    </row>
    <row r="66" spans="2:10" x14ac:dyDescent="0.25">
      <c r="B66" s="95"/>
      <c r="D66" s="30" t="str">
        <f ca="1">'[1]Chapter 5'!S189</f>
        <v xml:space="preserve">East Gippsland </v>
      </c>
      <c r="E66" s="74">
        <f ca="1">'[1]Chapter 5'!T189</f>
        <v>9.6654275092936809E-3</v>
      </c>
      <c r="F66" s="73">
        <f ca="1">'[1]Chapter 5'!U189</f>
        <v>1.8137064386578572E-3</v>
      </c>
      <c r="G66" s="73">
        <f ca="1">'[1]Chapter 5'!V189</f>
        <v>1.4919011082693947E-3</v>
      </c>
      <c r="H66" s="73">
        <f ca="1">'[1]Chapter 5'!W189</f>
        <v>1.4057239057239056E-2</v>
      </c>
      <c r="I66" s="73">
        <f ca="1">'[1]Chapter 5'!X189</f>
        <v>0</v>
      </c>
    </row>
    <row r="67" spans="2:10" x14ac:dyDescent="0.25">
      <c r="B67" s="95"/>
      <c r="D67" s="30" t="str">
        <f ca="1">'[1]Chapter 5'!S190</f>
        <v xml:space="preserve">Westernport </v>
      </c>
      <c r="E67" s="74">
        <f ca="1">'[1]Chapter 5'!T190</f>
        <v>2.2918258212375861E-3</v>
      </c>
      <c r="F67" s="73">
        <f ca="1">'[1]Chapter 5'!U190</f>
        <v>0</v>
      </c>
      <c r="G67" s="73">
        <f ca="1">'[1]Chapter 5'!V190</f>
        <v>0</v>
      </c>
      <c r="H67" s="73">
        <f ca="1">'[1]Chapter 5'!W190</f>
        <v>0</v>
      </c>
      <c r="I67" s="73">
        <f ca="1">'[1]Chapter 5'!X190</f>
        <v>0</v>
      </c>
    </row>
    <row r="68" spans="2:10" x14ac:dyDescent="0.25">
      <c r="B68" s="95"/>
    </row>
    <row r="69" spans="2:10" x14ac:dyDescent="0.25">
      <c r="B69" s="95"/>
    </row>
    <row r="70" spans="2:10" x14ac:dyDescent="0.25">
      <c r="B70" s="95"/>
      <c r="D70" s="110" t="s">
        <v>22</v>
      </c>
      <c r="G70" s="54"/>
      <c r="H70" s="54"/>
      <c r="I70" s="54"/>
      <c r="J70" s="8"/>
    </row>
    <row r="71" spans="2:10" x14ac:dyDescent="0.25">
      <c r="B71" s="95"/>
      <c r="D71" s="32"/>
    </row>
    <row r="72" spans="2:10" x14ac:dyDescent="0.25">
      <c r="B72" s="95"/>
      <c r="D72" s="23" t="s">
        <v>0</v>
      </c>
      <c r="E72" s="49" t="str">
        <f>+'2. Victorian water industry'!$E$9</f>
        <v>2014-15</v>
      </c>
      <c r="F72" s="49" t="str">
        <f>+'2. Victorian water industry'!$F$9</f>
        <v>2015-16</v>
      </c>
      <c r="G72" s="49" t="str">
        <f>+'2. Victorian water industry'!$G$9</f>
        <v>2016-17</v>
      </c>
      <c r="H72" s="49" t="str">
        <f>+'2. Victorian water industry'!$H$9</f>
        <v>2017-18</v>
      </c>
      <c r="I72" s="49" t="str">
        <f>+'2. Victorian water industry'!$I$9</f>
        <v>2018-19</v>
      </c>
    </row>
    <row r="73" spans="2:10" x14ac:dyDescent="0.25">
      <c r="B73" s="95"/>
      <c r="D73" s="30" t="str">
        <f ca="1">'[1]Chapter 5'!S203</f>
        <v>GWMWater</v>
      </c>
      <c r="E73" s="80">
        <f ca="1">'[1]Chapter 5'!T203</f>
        <v>209.60478043357421</v>
      </c>
      <c r="F73" s="85">
        <f ca="1">'[1]Chapter 5'!U203</f>
        <v>190.26540145985402</v>
      </c>
      <c r="G73" s="85">
        <f ca="1">'[1]Chapter 5'!V203</f>
        <v>276.03190588235293</v>
      </c>
      <c r="H73" s="85">
        <f ca="1">'[1]Chapter 5'!W203</f>
        <v>198.25548387096774</v>
      </c>
      <c r="I73" s="85">
        <f ca="1">'[1]Chapter 5'!X203</f>
        <v>245.29709279171644</v>
      </c>
    </row>
    <row r="74" spans="2:10" x14ac:dyDescent="0.25">
      <c r="B74" s="95"/>
      <c r="D74" s="30" t="str">
        <f ca="1">'[1]Chapter 5'!S204</f>
        <v xml:space="preserve">South Gippsland </v>
      </c>
      <c r="E74" s="79">
        <f ca="1">'[1]Chapter 5'!T204</f>
        <v>160.70496894409939</v>
      </c>
      <c r="F74" s="89">
        <f ca="1">'[1]Chapter 5'!U204</f>
        <v>195.7299317517062</v>
      </c>
      <c r="G74" s="89">
        <f ca="1">'[1]Chapter 5'!V204</f>
        <v>169.42936925098556</v>
      </c>
      <c r="H74" s="89">
        <f ca="1">'[1]Chapter 5'!W204</f>
        <v>163.8030042918455</v>
      </c>
      <c r="I74" s="89">
        <f ca="1">'[1]Chapter 5'!X204</f>
        <v>234.2750906892382</v>
      </c>
    </row>
    <row r="75" spans="2:10" x14ac:dyDescent="0.25">
      <c r="B75" s="95"/>
      <c r="D75" s="30" t="str">
        <f ca="1">'[1]Chapter 5'!S205</f>
        <v xml:space="preserve">Gippsland </v>
      </c>
      <c r="E75" s="79">
        <f ca="1">'[1]Chapter 5'!T205</f>
        <v>191.36251530523</v>
      </c>
      <c r="F75" s="89">
        <f ca="1">'[1]Chapter 5'!U205</f>
        <v>156.65969615728329</v>
      </c>
      <c r="G75" s="89">
        <f ca="1">'[1]Chapter 5'!V205</f>
        <v>141.97741159044622</v>
      </c>
      <c r="H75" s="89">
        <f ca="1">'[1]Chapter 5'!W205</f>
        <v>167.08088523305915</v>
      </c>
      <c r="I75" s="89">
        <f ca="1">'[1]Chapter 5'!X205</f>
        <v>172.80129295678802</v>
      </c>
    </row>
    <row r="76" spans="2:10" x14ac:dyDescent="0.25">
      <c r="B76" s="95"/>
      <c r="D76" s="30" t="str">
        <f ca="1">'[1]Chapter 5'!S206</f>
        <v xml:space="preserve">South East </v>
      </c>
      <c r="E76" s="79">
        <f ca="1">'[1]Chapter 5'!T206</f>
        <v>143.52938816449347</v>
      </c>
      <c r="F76" s="89">
        <f ca="1">'[1]Chapter 5'!U206</f>
        <v>153.01865926730204</v>
      </c>
      <c r="G76" s="89">
        <f ca="1">'[1]Chapter 5'!V206</f>
        <v>148.06407760690416</v>
      </c>
      <c r="H76" s="89">
        <f ca="1">'[1]Chapter 5'!W206</f>
        <v>171.11571143427432</v>
      </c>
      <c r="I76" s="89">
        <f ca="1">'[1]Chapter 5'!X206</f>
        <v>161.13690978077571</v>
      </c>
    </row>
    <row r="77" spans="2:10" x14ac:dyDescent="0.25">
      <c r="B77" s="95"/>
      <c r="D77" s="30" t="str">
        <f ca="1">'[1]Chapter 5'!S207</f>
        <v xml:space="preserve">Central Highlands </v>
      </c>
      <c r="E77" s="79">
        <f ca="1">'[1]Chapter 5'!T207</f>
        <v>134.4809348093481</v>
      </c>
      <c r="F77" s="89">
        <f ca="1">'[1]Chapter 5'!U207</f>
        <v>143.00052029136316</v>
      </c>
      <c r="G77" s="89">
        <f ca="1">'[1]Chapter 5'!V207</f>
        <v>117.03016241299304</v>
      </c>
      <c r="H77" s="89">
        <f ca="1">'[1]Chapter 5'!W207</f>
        <v>111.89457364341085</v>
      </c>
      <c r="I77" s="89">
        <f ca="1">'[1]Chapter 5'!X207</f>
        <v>158.69299935773924</v>
      </c>
    </row>
    <row r="78" spans="2:10" x14ac:dyDescent="0.25">
      <c r="B78" s="95"/>
      <c r="D78" s="30" t="str">
        <f ca="1">'[1]Chapter 5'!S208</f>
        <v xml:space="preserve">Barwon </v>
      </c>
      <c r="E78" s="79">
        <f ca="1">'[1]Chapter 5'!T208</f>
        <v>173.49617853867318</v>
      </c>
      <c r="F78" s="89">
        <f ca="1">'[1]Chapter 5'!U208</f>
        <v>128.97023975466965</v>
      </c>
      <c r="G78" s="89">
        <f ca="1">'[1]Chapter 5'!V208</f>
        <v>139.24317522840417</v>
      </c>
      <c r="H78" s="89">
        <f ca="1">'[1]Chapter 5'!W208</f>
        <v>169.386840395858</v>
      </c>
      <c r="I78" s="89">
        <f ca="1">'[1]Chapter 5'!X208</f>
        <v>157.7233502538071</v>
      </c>
    </row>
    <row r="79" spans="2:10" x14ac:dyDescent="0.25">
      <c r="B79" s="95"/>
      <c r="D79" s="30" t="str">
        <f ca="1">'[1]Chapter 5'!S209</f>
        <v xml:space="preserve">Western </v>
      </c>
      <c r="E79" s="79">
        <f ca="1">'[1]Chapter 5'!T209</f>
        <v>159.01457153642883</v>
      </c>
      <c r="F79" s="89">
        <f ca="1">'[1]Chapter 5'!U209</f>
        <v>163.38820904117478</v>
      </c>
      <c r="G79" s="89">
        <f ca="1">'[1]Chapter 5'!V209</f>
        <v>165.72201435938922</v>
      </c>
      <c r="H79" s="89">
        <f ca="1">'[1]Chapter 5'!W209</f>
        <v>122.97438589124502</v>
      </c>
      <c r="I79" s="89">
        <f ca="1">'[1]Chapter 5'!X209</f>
        <v>155.48137432188065</v>
      </c>
    </row>
    <row r="80" spans="2:10" x14ac:dyDescent="0.25">
      <c r="B80" s="95"/>
      <c r="D80" s="30" t="str">
        <f ca="1">'[1]Chapter 5'!S210</f>
        <v xml:space="preserve">City West </v>
      </c>
      <c r="E80" s="79">
        <f ca="1">'[1]Chapter 5'!T210</f>
        <v>117.1668791374321</v>
      </c>
      <c r="F80" s="89">
        <f ca="1">'[1]Chapter 5'!U210</f>
        <v>128.54751089274126</v>
      </c>
      <c r="G80" s="89">
        <f ca="1">'[1]Chapter 5'!V210</f>
        <v>172.07101113528731</v>
      </c>
      <c r="H80" s="89">
        <f ca="1">'[1]Chapter 5'!W210</f>
        <v>133.61096728872059</v>
      </c>
      <c r="I80" s="89">
        <f ca="1">'[1]Chapter 5'!X210</f>
        <v>140.98601790141441</v>
      </c>
    </row>
    <row r="81" spans="2:9" x14ac:dyDescent="0.25">
      <c r="B81" s="95"/>
      <c r="D81" s="30" t="str">
        <f ca="1">'[1]Chapter 5'!S211</f>
        <v xml:space="preserve">Westernport </v>
      </c>
      <c r="E81" s="79">
        <f ca="1">'[1]Chapter 5'!T211</f>
        <v>148.46044863167339</v>
      </c>
      <c r="F81" s="89">
        <f ca="1">'[1]Chapter 5'!U211</f>
        <v>147.66903500321126</v>
      </c>
      <c r="G81" s="89">
        <f ca="1">'[1]Chapter 5'!V211</f>
        <v>163.448972972973</v>
      </c>
      <c r="H81" s="89">
        <f ca="1">'[1]Chapter 5'!W211</f>
        <v>141.49177352206496</v>
      </c>
      <c r="I81" s="89">
        <f ca="1">'[1]Chapter 5'!X211</f>
        <v>131.80313784086664</v>
      </c>
    </row>
    <row r="82" spans="2:9" x14ac:dyDescent="0.25">
      <c r="B82" s="95"/>
      <c r="D82" s="30" t="str">
        <f ca="1">'[1]Chapter 5'!S212</f>
        <v xml:space="preserve">East Gippsland </v>
      </c>
      <c r="E82" s="79">
        <f ca="1">'[1]Chapter 5'!T212</f>
        <v>145.16594911937378</v>
      </c>
      <c r="F82" s="89">
        <f ca="1">'[1]Chapter 5'!U212</f>
        <v>122.65765391014975</v>
      </c>
      <c r="G82" s="89">
        <f ca="1">'[1]Chapter 5'!V212</f>
        <v>111.37658227848101</v>
      </c>
      <c r="H82" s="89">
        <f ca="1">'[1]Chapter 5'!W212</f>
        <v>142.40253712871288</v>
      </c>
      <c r="I82" s="89">
        <f ca="1">'[1]Chapter 5'!X212</f>
        <v>126.37418419144308</v>
      </c>
    </row>
    <row r="83" spans="2:9" x14ac:dyDescent="0.25">
      <c r="B83" s="95"/>
      <c r="D83" s="30" t="str">
        <f ca="1">'[1]Chapter 5'!S213</f>
        <v xml:space="preserve">Coliban </v>
      </c>
      <c r="E83" s="79">
        <f ca="1">'[1]Chapter 5'!T213</f>
        <v>102.41379310344827</v>
      </c>
      <c r="F83" s="89">
        <f ca="1">'[1]Chapter 5'!U213</f>
        <v>108.78378378378379</v>
      </c>
      <c r="G83" s="89">
        <f ca="1">'[1]Chapter 5'!V213</f>
        <v>360</v>
      </c>
      <c r="H83" s="89">
        <f ca="1">'[1]Chapter 5'!W213</f>
        <v>60.543478260869563</v>
      </c>
      <c r="I83" s="89">
        <f ca="1">'[1]Chapter 5'!X213</f>
        <v>124.93478260869566</v>
      </c>
    </row>
    <row r="84" spans="2:9" x14ac:dyDescent="0.25">
      <c r="B84" s="95"/>
      <c r="D84" s="30" t="str">
        <f ca="1">'[1]Chapter 5'!S214</f>
        <v xml:space="preserve">Wannon </v>
      </c>
      <c r="E84" s="79">
        <f ca="1">'[1]Chapter 5'!T214</f>
        <v>198.52103994490358</v>
      </c>
      <c r="F84" s="89">
        <f ca="1">'[1]Chapter 5'!U214</f>
        <v>145.49271137026238</v>
      </c>
      <c r="G84" s="89">
        <f ca="1">'[1]Chapter 5'!V214</f>
        <v>115.77489177489177</v>
      </c>
      <c r="H84" s="89">
        <f ca="1">'[1]Chapter 5'!W214</f>
        <v>150.82222222222222</v>
      </c>
      <c r="I84" s="89">
        <f ca="1">'[1]Chapter 5'!X214</f>
        <v>122.34801762114537</v>
      </c>
    </row>
    <row r="85" spans="2:9" x14ac:dyDescent="0.25">
      <c r="B85" s="95"/>
      <c r="D85" s="30" t="str">
        <f ca="1">'[1]Chapter 5'!S215</f>
        <v xml:space="preserve">Yarra Valley </v>
      </c>
      <c r="E85" s="79">
        <f ca="1">'[1]Chapter 5'!T215</f>
        <v>110.41483880785201</v>
      </c>
      <c r="F85" s="89">
        <f ca="1">'[1]Chapter 5'!U215</f>
        <v>151.64567940893031</v>
      </c>
      <c r="G85" s="89">
        <f ca="1">'[1]Chapter 5'!V215</f>
        <v>113.37455919395465</v>
      </c>
      <c r="H85" s="89">
        <f ca="1">'[1]Chapter 5'!W215</f>
        <v>111.62842910981917</v>
      </c>
      <c r="I85" s="89">
        <f ca="1">'[1]Chapter 5'!X215</f>
        <v>112.98605336105337</v>
      </c>
    </row>
    <row r="86" spans="2:9" x14ac:dyDescent="0.25">
      <c r="B86" s="95"/>
      <c r="D86" s="30" t="str">
        <f ca="1">'[1]Chapter 5'!S216</f>
        <v xml:space="preserve">Goulburn Valley </v>
      </c>
      <c r="E86" s="79">
        <f ca="1">'[1]Chapter 5'!T216</f>
        <v>112.40359534719775</v>
      </c>
      <c r="F86" s="89">
        <f ca="1">'[1]Chapter 5'!U216</f>
        <v>93.747527084314655</v>
      </c>
      <c r="G86" s="89">
        <f ca="1">'[1]Chapter 5'!V216</f>
        <v>112.85332369942198</v>
      </c>
      <c r="H86" s="89">
        <f ca="1">'[1]Chapter 5'!W216</f>
        <v>112.66311061201573</v>
      </c>
      <c r="I86" s="89">
        <f ca="1">'[1]Chapter 5'!X216</f>
        <v>95.987914055505826</v>
      </c>
    </row>
    <row r="87" spans="2:9" x14ac:dyDescent="0.25">
      <c r="B87" s="95"/>
      <c r="D87" s="30" t="str">
        <f ca="1">'[1]Chapter 5'!S217</f>
        <v xml:space="preserve">North East </v>
      </c>
      <c r="E87" s="79">
        <f ca="1">'[1]Chapter 5'!T217</f>
        <v>77.425651105651113</v>
      </c>
      <c r="F87" s="89">
        <f ca="1">'[1]Chapter 5'!U217</f>
        <v>87.534602076124571</v>
      </c>
      <c r="G87" s="89">
        <f ca="1">'[1]Chapter 5'!V217</f>
        <v>98.461293128443032</v>
      </c>
      <c r="H87" s="89">
        <f ca="1">'[1]Chapter 5'!W217</f>
        <v>103.09156193895871</v>
      </c>
      <c r="I87" s="89">
        <f ca="1">'[1]Chapter 5'!X217</f>
        <v>91.669774186865553</v>
      </c>
    </row>
    <row r="88" spans="2:9" x14ac:dyDescent="0.25">
      <c r="B88" s="95"/>
      <c r="D88" s="30" t="str">
        <f ca="1">'[1]Chapter 5'!S218</f>
        <v xml:space="preserve">Lower Murray </v>
      </c>
      <c r="E88" s="79">
        <f ca="1">'[1]Chapter 5'!T218</f>
        <v>78.902004454342986</v>
      </c>
      <c r="F88" s="89">
        <f ca="1">'[1]Chapter 5'!U218</f>
        <v>80.459548706659334</v>
      </c>
      <c r="G88" s="89">
        <f ca="1">'[1]Chapter 5'!V218</f>
        <v>82.855546357615893</v>
      </c>
      <c r="H88" s="89">
        <f ca="1">'[1]Chapter 5'!W218</f>
        <v>64.316044595249636</v>
      </c>
      <c r="I88" s="89">
        <f ca="1">'[1]Chapter 5'!X218</f>
        <v>79.198226395409492</v>
      </c>
    </row>
    <row r="89" spans="2:9" x14ac:dyDescent="0.25">
      <c r="B89" s="95"/>
    </row>
    <row r="90" spans="2:9" x14ac:dyDescent="0.25">
      <c r="B90" s="95"/>
    </row>
    <row r="91" spans="2:9" x14ac:dyDescent="0.25">
      <c r="B91" s="96"/>
      <c r="D91" s="110" t="s">
        <v>21</v>
      </c>
    </row>
    <row r="92" spans="2:9" x14ac:dyDescent="0.25">
      <c r="B92" s="96"/>
      <c r="D92" s="32"/>
    </row>
    <row r="93" spans="2:9" x14ac:dyDescent="0.25">
      <c r="B93" s="96"/>
      <c r="D93" s="23" t="s">
        <v>0</v>
      </c>
      <c r="E93" s="49" t="str">
        <f>+'2. Victorian water industry'!$E$9</f>
        <v>2014-15</v>
      </c>
      <c r="F93" s="49" t="str">
        <f>+'2. Victorian water industry'!$F$9</f>
        <v>2015-16</v>
      </c>
      <c r="G93" s="49" t="str">
        <f>+'2. Victorian water industry'!$G$9</f>
        <v>2016-17</v>
      </c>
      <c r="H93" s="49" t="str">
        <f>+'2. Victorian water industry'!$H$9</f>
        <v>2017-18</v>
      </c>
      <c r="I93" s="49" t="str">
        <f>+'2. Victorian water industry'!$I$9</f>
        <v>2018-19</v>
      </c>
    </row>
    <row r="94" spans="2:9" x14ac:dyDescent="0.25">
      <c r="B94" s="95"/>
      <c r="D94" s="30" t="str">
        <f ca="1">'[1]Chapter 5'!S232</f>
        <v xml:space="preserve">Coliban </v>
      </c>
      <c r="E94" s="80">
        <f ca="1">'[1]Chapter 5'!T232</f>
        <v>114.25456863578411</v>
      </c>
      <c r="F94" s="85">
        <f ca="1">'[1]Chapter 5'!U232</f>
        <v>118.42549019607843</v>
      </c>
      <c r="G94" s="85">
        <f ca="1">'[1]Chapter 5'!V232</f>
        <v>131.9634206019085</v>
      </c>
      <c r="H94" s="85">
        <f ca="1">'[1]Chapter 5'!W232</f>
        <v>102.45899435332079</v>
      </c>
      <c r="I94" s="85">
        <f ca="1">'[1]Chapter 5'!X232</f>
        <v>142.05244755244755</v>
      </c>
    </row>
    <row r="95" spans="2:9" x14ac:dyDescent="0.25">
      <c r="B95" s="95"/>
      <c r="D95" s="30" t="str">
        <f ca="1">'[1]Chapter 5'!S233</f>
        <v xml:space="preserve">South Gippsland </v>
      </c>
      <c r="E95" s="79">
        <f ca="1">'[1]Chapter 5'!T233</f>
        <v>160.02937324602433</v>
      </c>
      <c r="F95" s="89">
        <f ca="1">'[1]Chapter 5'!U233</f>
        <v>95.592895476616405</v>
      </c>
      <c r="G95" s="89">
        <f ca="1">'[1]Chapter 5'!V233</f>
        <v>91.365206662553973</v>
      </c>
      <c r="H95" s="89">
        <f ca="1">'[1]Chapter 5'!W233</f>
        <v>96.285261489698897</v>
      </c>
      <c r="I95" s="89">
        <f ca="1">'[1]Chapter 5'!X233</f>
        <v>129.92006950477847</v>
      </c>
    </row>
    <row r="96" spans="2:9" x14ac:dyDescent="0.25">
      <c r="B96" s="95"/>
      <c r="D96" s="30" t="str">
        <f ca="1">'[1]Chapter 5'!S234</f>
        <v xml:space="preserve">Central Highlands </v>
      </c>
      <c r="E96" s="79">
        <f ca="1">'[1]Chapter 5'!T234</f>
        <v>68.773638197713524</v>
      </c>
      <c r="F96" s="89">
        <f ca="1">'[1]Chapter 5'!U234</f>
        <v>109.24615732368898</v>
      </c>
      <c r="G96" s="89">
        <f ca="1">'[1]Chapter 5'!V234</f>
        <v>107.55281969817312</v>
      </c>
      <c r="H96" s="89">
        <f ca="1">'[1]Chapter 5'!W234</f>
        <v>137.69106263194934</v>
      </c>
      <c r="I96" s="89">
        <f ca="1">'[1]Chapter 5'!X234</f>
        <v>125.24116607773851</v>
      </c>
    </row>
    <row r="97" spans="2:9" x14ac:dyDescent="0.25">
      <c r="B97" s="95"/>
      <c r="D97" s="30" t="str">
        <f ca="1">'[1]Chapter 5'!S235</f>
        <v>GWMWater</v>
      </c>
      <c r="E97" s="79">
        <f ca="1">'[1]Chapter 5'!T235</f>
        <v>84.649745091658531</v>
      </c>
      <c r="F97" s="89">
        <f ca="1">'[1]Chapter 5'!U235</f>
        <v>105.70724666533944</v>
      </c>
      <c r="G97" s="89">
        <f ca="1">'[1]Chapter 5'!V235</f>
        <v>112.33678756476684</v>
      </c>
      <c r="H97" s="89">
        <f ca="1">'[1]Chapter 5'!W235</f>
        <v>123.79100063938618</v>
      </c>
      <c r="I97" s="89">
        <f ca="1">'[1]Chapter 5'!X235</f>
        <v>115.49057168512421</v>
      </c>
    </row>
    <row r="98" spans="2:9" x14ac:dyDescent="0.25">
      <c r="B98" s="95"/>
      <c r="D98" s="30" t="str">
        <f ca="1">'[1]Chapter 5'!S236</f>
        <v xml:space="preserve">City West </v>
      </c>
      <c r="E98" s="79">
        <f ca="1">'[1]Chapter 5'!T236</f>
        <v>112.05962847585197</v>
      </c>
      <c r="F98" s="89">
        <f ca="1">'[1]Chapter 5'!U236</f>
        <v>119.53529274732101</v>
      </c>
      <c r="G98" s="89">
        <f ca="1">'[1]Chapter 5'!V236</f>
        <v>175.43368886690845</v>
      </c>
      <c r="H98" s="89">
        <f ca="1">'[1]Chapter 5'!W236</f>
        <v>119.5613293123171</v>
      </c>
      <c r="I98" s="89">
        <f ca="1">'[1]Chapter 5'!X236</f>
        <v>112.71229503742947</v>
      </c>
    </row>
    <row r="99" spans="2:9" x14ac:dyDescent="0.25">
      <c r="B99" s="95"/>
      <c r="D99" s="30" t="str">
        <f ca="1">'[1]Chapter 5'!S237</f>
        <v xml:space="preserve">Wannon </v>
      </c>
      <c r="E99" s="79">
        <f ca="1">'[1]Chapter 5'!T237</f>
        <v>91.206099706744865</v>
      </c>
      <c r="F99" s="89">
        <f ca="1">'[1]Chapter 5'!U237</f>
        <v>104.89647274393037</v>
      </c>
      <c r="G99" s="89">
        <f ca="1">'[1]Chapter 5'!V237</f>
        <v>93.540540540540547</v>
      </c>
      <c r="H99" s="89">
        <f ca="1">'[1]Chapter 5'!W237</f>
        <v>79.278276481149007</v>
      </c>
      <c r="I99" s="89">
        <f ca="1">'[1]Chapter 5'!X237</f>
        <v>106.21550000000001</v>
      </c>
    </row>
    <row r="100" spans="2:9" x14ac:dyDescent="0.25">
      <c r="B100" s="95"/>
      <c r="D100" s="30" t="str">
        <f ca="1">'[1]Chapter 5'!S238</f>
        <v xml:space="preserve">Goulburn Valley </v>
      </c>
      <c r="E100" s="79">
        <f ca="1">'[1]Chapter 5'!T238</f>
        <v>112.94674295774648</v>
      </c>
      <c r="F100" s="89">
        <f ca="1">'[1]Chapter 5'!U238</f>
        <v>107.54189494038027</v>
      </c>
      <c r="G100" s="89">
        <f ca="1">'[1]Chapter 5'!V238</f>
        <v>98.157817109144545</v>
      </c>
      <c r="H100" s="89">
        <f ca="1">'[1]Chapter 5'!W238</f>
        <v>102.46099396344994</v>
      </c>
      <c r="I100" s="89">
        <f ca="1">'[1]Chapter 5'!X238</f>
        <v>98.601526364477337</v>
      </c>
    </row>
    <row r="101" spans="2:9" x14ac:dyDescent="0.25">
      <c r="B101" s="95"/>
      <c r="D101" s="30" t="str">
        <f ca="1">'[1]Chapter 5'!S239</f>
        <v xml:space="preserve">North East </v>
      </c>
      <c r="E101" s="79">
        <f ca="1">'[1]Chapter 5'!T239</f>
        <v>104.65691929353902</v>
      </c>
      <c r="F101" s="89">
        <f ca="1">'[1]Chapter 5'!U239</f>
        <v>107.69694533762058</v>
      </c>
      <c r="G101" s="89">
        <f ca="1">'[1]Chapter 5'!V239</f>
        <v>156.07526192003422</v>
      </c>
      <c r="H101" s="89">
        <f ca="1">'[1]Chapter 5'!W239</f>
        <v>111.38380382092957</v>
      </c>
      <c r="I101" s="89">
        <f ca="1">'[1]Chapter 5'!X239</f>
        <v>97.508092485549128</v>
      </c>
    </row>
    <row r="102" spans="2:9" x14ac:dyDescent="0.25">
      <c r="B102" s="95"/>
      <c r="D102" s="30" t="str">
        <f ca="1">'[1]Chapter 5'!S240</f>
        <v xml:space="preserve">Yarra Valley </v>
      </c>
      <c r="E102" s="79">
        <f ca="1">'[1]Chapter 5'!T240</f>
        <v>103.21583505429352</v>
      </c>
      <c r="F102" s="89">
        <f ca="1">'[1]Chapter 5'!U240</f>
        <v>122.49733890831482</v>
      </c>
      <c r="G102" s="89">
        <f ca="1">'[1]Chapter 5'!V240</f>
        <v>118.15114397446847</v>
      </c>
      <c r="H102" s="89">
        <f ca="1">'[1]Chapter 5'!W240</f>
        <v>102.87174273000103</v>
      </c>
      <c r="I102" s="89">
        <f ca="1">'[1]Chapter 5'!X240</f>
        <v>94.999274829161394</v>
      </c>
    </row>
    <row r="103" spans="2:9" x14ac:dyDescent="0.25">
      <c r="B103" s="95"/>
      <c r="D103" s="30" t="str">
        <f ca="1">'[1]Chapter 5'!S241</f>
        <v xml:space="preserve">Barwon </v>
      </c>
      <c r="E103" s="79">
        <f ca="1">'[1]Chapter 5'!T241</f>
        <v>88.29868806521462</v>
      </c>
      <c r="F103" s="89">
        <f ca="1">'[1]Chapter 5'!U241</f>
        <v>99.548957364128952</v>
      </c>
      <c r="G103" s="89">
        <f ca="1">'[1]Chapter 5'!V241</f>
        <v>101.10649491125423</v>
      </c>
      <c r="H103" s="89">
        <f ca="1">'[1]Chapter 5'!W241</f>
        <v>89.370206750309237</v>
      </c>
      <c r="I103" s="89">
        <f ca="1">'[1]Chapter 5'!X241</f>
        <v>94.37028647470548</v>
      </c>
    </row>
    <row r="104" spans="2:9" x14ac:dyDescent="0.25">
      <c r="B104" s="95"/>
      <c r="D104" s="30" t="str">
        <f ca="1">'[1]Chapter 5'!S242</f>
        <v xml:space="preserve">Gippsland </v>
      </c>
      <c r="E104" s="79">
        <f ca="1">'[1]Chapter 5'!T242</f>
        <v>88.893371428571427</v>
      </c>
      <c r="F104" s="89">
        <f ca="1">'[1]Chapter 5'!U242</f>
        <v>76.234510941207489</v>
      </c>
      <c r="G104" s="89">
        <f ca="1">'[1]Chapter 5'!V242</f>
        <v>87.374797585750031</v>
      </c>
      <c r="H104" s="89">
        <f ca="1">'[1]Chapter 5'!W242</f>
        <v>85.156207054512137</v>
      </c>
      <c r="I104" s="89">
        <f ca="1">'[1]Chapter 5'!X242</f>
        <v>93.370497427101199</v>
      </c>
    </row>
    <row r="105" spans="2:9" x14ac:dyDescent="0.25">
      <c r="B105" s="95"/>
      <c r="D105" s="30" t="str">
        <f ca="1">'[1]Chapter 5'!S243</f>
        <v xml:space="preserve">Westernport </v>
      </c>
      <c r="E105" s="79">
        <f ca="1">'[1]Chapter 5'!T243</f>
        <v>103.3732115325316</v>
      </c>
      <c r="F105" s="89">
        <f ca="1">'[1]Chapter 5'!U243</f>
        <v>80.191023366876976</v>
      </c>
      <c r="G105" s="89">
        <f ca="1">'[1]Chapter 5'!V243</f>
        <v>109.25693962526026</v>
      </c>
      <c r="H105" s="89">
        <f ca="1">'[1]Chapter 5'!W243</f>
        <v>108.29000812347685</v>
      </c>
      <c r="I105" s="89">
        <f ca="1">'[1]Chapter 5'!X243</f>
        <v>85.933575535807634</v>
      </c>
    </row>
    <row r="106" spans="2:9" x14ac:dyDescent="0.25">
      <c r="B106" s="95"/>
      <c r="D106" s="30" t="str">
        <f ca="1">'[1]Chapter 5'!S244</f>
        <v xml:space="preserve">South East </v>
      </c>
      <c r="E106" s="79">
        <f ca="1">'[1]Chapter 5'!T244</f>
        <v>89.340474406991262</v>
      </c>
      <c r="F106" s="89">
        <f ca="1">'[1]Chapter 5'!U244</f>
        <v>81.268846747094145</v>
      </c>
      <c r="G106" s="89">
        <f ca="1">'[1]Chapter 5'!V244</f>
        <v>83.12229760535682</v>
      </c>
      <c r="H106" s="89">
        <f ca="1">'[1]Chapter 5'!W244</f>
        <v>87.417090748273054</v>
      </c>
      <c r="I106" s="89">
        <f ca="1">'[1]Chapter 5'!X244</f>
        <v>83.915543257745824</v>
      </c>
    </row>
    <row r="107" spans="2:9" x14ac:dyDescent="0.25">
      <c r="B107" s="95"/>
      <c r="D107" s="30" t="str">
        <f ca="1">'[1]Chapter 5'!S245</f>
        <v xml:space="preserve">East Gippsland </v>
      </c>
      <c r="E107" s="79">
        <f ca="1">'[1]Chapter 5'!T245</f>
        <v>63.932607215793055</v>
      </c>
      <c r="F107" s="89">
        <f ca="1">'[1]Chapter 5'!U245</f>
        <v>71.47711598746082</v>
      </c>
      <c r="G107" s="89">
        <f ca="1">'[1]Chapter 5'!V245</f>
        <v>91.991019884541373</v>
      </c>
      <c r="H107" s="89">
        <f ca="1">'[1]Chapter 5'!W245</f>
        <v>75.726588235294116</v>
      </c>
      <c r="I107" s="89">
        <f ca="1">'[1]Chapter 5'!X245</f>
        <v>79.472222222222229</v>
      </c>
    </row>
    <row r="108" spans="2:9" x14ac:dyDescent="0.25">
      <c r="B108" s="95"/>
      <c r="D108" s="30" t="str">
        <f ca="1">'[1]Chapter 5'!S246</f>
        <v xml:space="preserve">Western </v>
      </c>
      <c r="E108" s="79">
        <f ca="1">'[1]Chapter 5'!T246</f>
        <v>95.26804745626383</v>
      </c>
      <c r="F108" s="89">
        <f ca="1">'[1]Chapter 5'!U246</f>
        <v>92.791147994467494</v>
      </c>
      <c r="G108" s="89">
        <f ca="1">'[1]Chapter 5'!V246</f>
        <v>214.82092122255705</v>
      </c>
      <c r="H108" s="89">
        <f ca="1">'[1]Chapter 5'!W246</f>
        <v>90.038002171552662</v>
      </c>
      <c r="I108" s="89">
        <f ca="1">'[1]Chapter 5'!X246</f>
        <v>72.028406751749685</v>
      </c>
    </row>
    <row r="109" spans="2:9" x14ac:dyDescent="0.25">
      <c r="B109" s="95"/>
      <c r="D109" s="30" t="str">
        <f ca="1">'[1]Chapter 5'!S247</f>
        <v xml:space="preserve">Lower Murray </v>
      </c>
      <c r="E109" s="79">
        <f ca="1">'[1]Chapter 5'!T247</f>
        <v>56.741671372106154</v>
      </c>
      <c r="F109" s="89">
        <f ca="1">'[1]Chapter 5'!U247</f>
        <v>54.130511463844798</v>
      </c>
      <c r="G109" s="89">
        <f ca="1">'[1]Chapter 5'!V247</f>
        <v>57.17735444056882</v>
      </c>
      <c r="H109" s="89">
        <f ca="1">'[1]Chapter 5'!W247</f>
        <v>59.332812500000003</v>
      </c>
      <c r="I109" s="89">
        <f ca="1">'[1]Chapter 5'!X247</f>
        <v>62.038254046101031</v>
      </c>
    </row>
    <row r="110" spans="2:9" x14ac:dyDescent="0.25">
      <c r="B110" s="95"/>
    </row>
    <row r="111" spans="2:9" x14ac:dyDescent="0.25">
      <c r="B111" s="95"/>
    </row>
    <row r="112" spans="2:9" x14ac:dyDescent="0.25">
      <c r="B112" s="95"/>
      <c r="D112" s="110" t="s">
        <v>72</v>
      </c>
    </row>
    <row r="113" spans="2:9" x14ac:dyDescent="0.25">
      <c r="B113" s="95"/>
      <c r="D113" s="32"/>
    </row>
    <row r="114" spans="2:9" x14ac:dyDescent="0.25">
      <c r="B114" s="95"/>
      <c r="D114" s="23" t="s">
        <v>0</v>
      </c>
      <c r="E114" s="49" t="str">
        <f>+'2. Victorian water industry'!$E$9</f>
        <v>2014-15</v>
      </c>
      <c r="F114" s="49" t="str">
        <f>+'2. Victorian water industry'!$F$9</f>
        <v>2015-16</v>
      </c>
      <c r="G114" s="49" t="str">
        <f>+'2. Victorian water industry'!$G$9</f>
        <v>2016-17</v>
      </c>
      <c r="H114" s="49" t="str">
        <f>+'2. Victorian water industry'!$H$9</f>
        <v>2017-18</v>
      </c>
      <c r="I114" s="49" t="str">
        <f>+'2. Victorian water industry'!$I$9</f>
        <v>2018-19</v>
      </c>
    </row>
    <row r="115" spans="2:9" x14ac:dyDescent="0.25">
      <c r="B115" s="95"/>
      <c r="D115" s="30" t="str">
        <f ca="1">'[1]Chapter 5'!S289</f>
        <v>GWMWater</v>
      </c>
      <c r="E115" s="80">
        <f ca="1">'[1]Chapter 5'!T289</f>
        <v>48.800890443631744</v>
      </c>
      <c r="F115" s="85">
        <f ca="1">'[1]Chapter 5'!U289</f>
        <v>54.20535855502483</v>
      </c>
      <c r="G115" s="85">
        <f ca="1">'[1]Chapter 5'!V289</f>
        <v>129.33727307110439</v>
      </c>
      <c r="H115" s="85">
        <f ca="1">'[1]Chapter 5'!W289</f>
        <v>72.805662037327963</v>
      </c>
      <c r="I115" s="85">
        <f ca="1">'[1]Chapter 5'!X289</f>
        <v>91.747738441794212</v>
      </c>
    </row>
    <row r="116" spans="2:9" x14ac:dyDescent="0.25">
      <c r="B116" s="95"/>
      <c r="D116" s="30" t="str">
        <f ca="1">'[1]Chapter 5'!S290</f>
        <v xml:space="preserve">Barwon </v>
      </c>
      <c r="E116" s="79">
        <f ca="1">'[1]Chapter 5'!T290</f>
        <v>43.815159161752604</v>
      </c>
      <c r="F116" s="89">
        <f ca="1">'[1]Chapter 5'!U290</f>
        <v>36.453981693061593</v>
      </c>
      <c r="G116" s="89">
        <f ca="1">'[1]Chapter 5'!V290</f>
        <v>29.829197619695847</v>
      </c>
      <c r="H116" s="89">
        <f ca="1">'[1]Chapter 5'!W290</f>
        <v>37.633917107818021</v>
      </c>
      <c r="I116" s="89">
        <f ca="1">'[1]Chapter 5'!X290</f>
        <v>34.372447927270883</v>
      </c>
    </row>
    <row r="117" spans="2:9" x14ac:dyDescent="0.25">
      <c r="B117" s="95"/>
      <c r="D117" s="30" t="str">
        <f ca="1">'[1]Chapter 5'!S291</f>
        <v xml:space="preserve">South Gippsland </v>
      </c>
      <c r="E117" s="79">
        <f ca="1">'[1]Chapter 5'!T291</f>
        <v>62.0046850333554</v>
      </c>
      <c r="F117" s="89">
        <f ca="1">'[1]Chapter 5'!U291</f>
        <v>49.23677442130213</v>
      </c>
      <c r="G117" s="89">
        <f ca="1">'[1]Chapter 5'!V291</f>
        <v>33.112829209896248</v>
      </c>
      <c r="H117" s="89">
        <f ca="1">'[1]Chapter 5'!W291</f>
        <v>30.663901433339877</v>
      </c>
      <c r="I117" s="89">
        <f ca="1">'[1]Chapter 5'!X291</f>
        <v>33.180311231393773</v>
      </c>
    </row>
    <row r="118" spans="2:9" x14ac:dyDescent="0.25">
      <c r="B118" s="95"/>
      <c r="D118" s="30" t="str">
        <f ca="1">'[1]Chapter 5'!S292</f>
        <v xml:space="preserve">City West </v>
      </c>
      <c r="E118" s="79">
        <f ca="1">'[1]Chapter 5'!T292</f>
        <v>20.07508229846653</v>
      </c>
      <c r="F118" s="89">
        <f ca="1">'[1]Chapter 5'!U292</f>
        <v>20.806382547474215</v>
      </c>
      <c r="G118" s="89">
        <f ca="1">'[1]Chapter 5'!V292</f>
        <v>30.608007178179413</v>
      </c>
      <c r="H118" s="89">
        <f ca="1">'[1]Chapter 5'!W292</f>
        <v>27.061868666184509</v>
      </c>
      <c r="I118" s="89">
        <f ca="1">'[1]Chapter 5'!X292</f>
        <v>32.851473979023808</v>
      </c>
    </row>
    <row r="119" spans="2:9" x14ac:dyDescent="0.25">
      <c r="B119" s="95"/>
      <c r="D119" s="30" t="str">
        <f ca="1">'[1]Chapter 5'!S293</f>
        <v xml:space="preserve">Yarra Valley </v>
      </c>
      <c r="E119" s="79">
        <f ca="1">'[1]Chapter 5'!T293</f>
        <v>27.360155865572594</v>
      </c>
      <c r="F119" s="89">
        <f ca="1">'[1]Chapter 5'!U293</f>
        <v>28.784710833974707</v>
      </c>
      <c r="G119" s="89">
        <f ca="1">'[1]Chapter 5'!V293</f>
        <v>33.715657633890643</v>
      </c>
      <c r="H119" s="89">
        <f ca="1">'[1]Chapter 5'!W293</f>
        <v>34.312208744218516</v>
      </c>
      <c r="I119" s="89">
        <f ca="1">'[1]Chapter 5'!X293</f>
        <v>31.364436666853265</v>
      </c>
    </row>
    <row r="120" spans="2:9" x14ac:dyDescent="0.25">
      <c r="B120" s="95"/>
      <c r="D120" s="30" t="str">
        <f ca="1">'[1]Chapter 5'!S294</f>
        <v xml:space="preserve">Westernport </v>
      </c>
      <c r="E120" s="79">
        <f ca="1">'[1]Chapter 5'!T294</f>
        <v>91.656530854766146</v>
      </c>
      <c r="F120" s="89">
        <f ca="1">'[1]Chapter 5'!U294</f>
        <v>87.017450538442233</v>
      </c>
      <c r="G120" s="89">
        <f ca="1">'[1]Chapter 5'!V294</f>
        <v>131.22916666666669</v>
      </c>
      <c r="H120" s="89">
        <f ca="1">'[1]Chapter 5'!W294</f>
        <v>83.663748563131463</v>
      </c>
      <c r="I120" s="89">
        <f ca="1">'[1]Chapter 5'!X294</f>
        <v>30.518523129572809</v>
      </c>
    </row>
    <row r="121" spans="2:9" x14ac:dyDescent="0.25">
      <c r="B121" s="95"/>
      <c r="D121" s="30" t="str">
        <f ca="1">'[1]Chapter 5'!S295</f>
        <v xml:space="preserve">Gippsland </v>
      </c>
      <c r="E121" s="79">
        <f ca="1">'[1]Chapter 5'!T295</f>
        <v>44.347922305127327</v>
      </c>
      <c r="F121" s="89">
        <f ca="1">'[1]Chapter 5'!U295</f>
        <v>21.416546444869716</v>
      </c>
      <c r="G121" s="89">
        <f ca="1">'[1]Chapter 5'!V295</f>
        <v>19.780681091141744</v>
      </c>
      <c r="H121" s="89">
        <f ca="1">'[1]Chapter 5'!W295</f>
        <v>20.215552817103227</v>
      </c>
      <c r="I121" s="89">
        <f ca="1">'[1]Chapter 5'!X295</f>
        <v>27.375976645135815</v>
      </c>
    </row>
    <row r="122" spans="2:9" x14ac:dyDescent="0.25">
      <c r="B122" s="95"/>
      <c r="D122" s="30" t="str">
        <f ca="1">'[1]Chapter 5'!S296</f>
        <v xml:space="preserve">South East </v>
      </c>
      <c r="E122" s="79">
        <f ca="1">'[1]Chapter 5'!T296</f>
        <v>23.726752988019705</v>
      </c>
      <c r="F122" s="89">
        <f ca="1">'[1]Chapter 5'!U296</f>
        <v>21.464961092330416</v>
      </c>
      <c r="G122" s="89">
        <f ca="1">'[1]Chapter 5'!V296</f>
        <v>22.581155792420329</v>
      </c>
      <c r="H122" s="89">
        <f ca="1">'[1]Chapter 5'!W296</f>
        <v>26.284501702208608</v>
      </c>
      <c r="I122" s="89">
        <f ca="1">'[1]Chapter 5'!X296</f>
        <v>25.830123467580439</v>
      </c>
    </row>
    <row r="123" spans="2:9" x14ac:dyDescent="0.25">
      <c r="B123" s="95"/>
      <c r="D123" s="30" t="str">
        <f ca="1">'[1]Chapter 5'!S297</f>
        <v xml:space="preserve">North East </v>
      </c>
      <c r="E123" s="79">
        <f ca="1">'[1]Chapter 5'!T297</f>
        <v>12.739577309931995</v>
      </c>
      <c r="F123" s="89">
        <f ca="1">'[1]Chapter 5'!U297</f>
        <v>7.4459415846377279</v>
      </c>
      <c r="G123" s="89">
        <f ca="1">'[1]Chapter 5'!V297</f>
        <v>21.274978616752531</v>
      </c>
      <c r="H123" s="89">
        <f ca="1">'[1]Chapter 5'!W297</f>
        <v>14.388284338669902</v>
      </c>
      <c r="I123" s="89">
        <f ca="1">'[1]Chapter 5'!X297</f>
        <v>15.019702251410742</v>
      </c>
    </row>
    <row r="124" spans="2:9" x14ac:dyDescent="0.25">
      <c r="B124" s="95"/>
      <c r="D124" s="30" t="str">
        <f ca="1">'[1]Chapter 5'!S298</f>
        <v xml:space="preserve">Coliban </v>
      </c>
      <c r="E124" s="79">
        <f ca="1">'[1]Chapter 5'!T298</f>
        <v>7.5380562142074679</v>
      </c>
      <c r="F124" s="89">
        <f ca="1">'[1]Chapter 5'!U298</f>
        <v>11.601887256240781</v>
      </c>
      <c r="G124" s="89">
        <f ca="1">'[1]Chapter 5'!V298</f>
        <v>14.568841605652414</v>
      </c>
      <c r="H124" s="89">
        <f ca="1">'[1]Chapter 5'!W298</f>
        <v>10.24010473430979</v>
      </c>
      <c r="I124" s="89">
        <f ca="1">'[1]Chapter 5'!X298</f>
        <v>13.886987107403435</v>
      </c>
    </row>
    <row r="125" spans="2:9" x14ac:dyDescent="0.25">
      <c r="B125" s="95"/>
      <c r="D125" s="30" t="str">
        <f ca="1">'[1]Chapter 5'!S299</f>
        <v xml:space="preserve">Central Highlands </v>
      </c>
      <c r="E125" s="79">
        <f ca="1">'[1]Chapter 5'!T299</f>
        <v>9.3767373700749328</v>
      </c>
      <c r="F125" s="89">
        <f ca="1">'[1]Chapter 5'!U299</f>
        <v>11.311987108710571</v>
      </c>
      <c r="G125" s="89">
        <f ca="1">'[1]Chapter 5'!V299</f>
        <v>8.6749791211850358</v>
      </c>
      <c r="H125" s="89">
        <f ca="1">'[1]Chapter 5'!W299</f>
        <v>15.100510314094731</v>
      </c>
      <c r="I125" s="89">
        <f ca="1">'[1]Chapter 5'!X299</f>
        <v>13.453851999887409</v>
      </c>
    </row>
    <row r="126" spans="2:9" x14ac:dyDescent="0.25">
      <c r="B126" s="95"/>
      <c r="D126" s="30" t="str">
        <f ca="1">'[1]Chapter 5'!S300</f>
        <v xml:space="preserve">East Gippsland </v>
      </c>
      <c r="E126" s="79">
        <f ca="1">'[1]Chapter 5'!T300</f>
        <v>20.328712005248196</v>
      </c>
      <c r="F126" s="89">
        <f ca="1">'[1]Chapter 5'!U300</f>
        <v>17.656648097767413</v>
      </c>
      <c r="G126" s="89">
        <f ca="1">'[1]Chapter 5'!V300</f>
        <v>12.113981244671782</v>
      </c>
      <c r="H126" s="89">
        <f ca="1">'[1]Chapter 5'!W300</f>
        <v>26.143265993265995</v>
      </c>
      <c r="I126" s="89">
        <f ca="1">'[1]Chapter 5'!X300</f>
        <v>12.795797413793103</v>
      </c>
    </row>
    <row r="127" spans="2:9" x14ac:dyDescent="0.25">
      <c r="B127" s="95"/>
      <c r="D127" s="30" t="str">
        <f ca="1">'[1]Chapter 5'!S301</f>
        <v xml:space="preserve">Lower Murray </v>
      </c>
      <c r="E127" s="79">
        <f ca="1">'[1]Chapter 5'!T301</f>
        <v>11.478173759941715</v>
      </c>
      <c r="F127" s="89">
        <f ca="1">'[1]Chapter 5'!U301</f>
        <v>16.181145469859221</v>
      </c>
      <c r="G127" s="89">
        <f ca="1">'[1]Chapter 5'!V301</f>
        <v>12.375475370564455</v>
      </c>
      <c r="H127" s="89">
        <f ca="1">'[1]Chapter 5'!W301</f>
        <v>9.5657937661259229</v>
      </c>
      <c r="I127" s="89">
        <f ca="1">'[1]Chapter 5'!X301</f>
        <v>11.892332549941246</v>
      </c>
    </row>
    <row r="128" spans="2:9" x14ac:dyDescent="0.25">
      <c r="B128" s="95"/>
      <c r="D128" s="30" t="str">
        <f ca="1">'[1]Chapter 5'!S302</f>
        <v xml:space="preserve">Western </v>
      </c>
      <c r="E128" s="79">
        <f ca="1">'[1]Chapter 5'!T302</f>
        <v>44.118473929921166</v>
      </c>
      <c r="F128" s="89">
        <f ca="1">'[1]Chapter 5'!U302</f>
        <v>47.767229628644571</v>
      </c>
      <c r="G128" s="89">
        <f ca="1">'[1]Chapter 5'!V302</f>
        <v>50.389047787383106</v>
      </c>
      <c r="H128" s="89">
        <f ca="1">'[1]Chapter 5'!W302</f>
        <v>17.946815222911312</v>
      </c>
      <c r="I128" s="89">
        <f ca="1">'[1]Chapter 5'!X302</f>
        <v>11.462715526745161</v>
      </c>
    </row>
    <row r="129" spans="2:9" x14ac:dyDescent="0.25">
      <c r="B129" s="95"/>
      <c r="D129" s="30" t="str">
        <f ca="1">'[1]Chapter 5'!S303</f>
        <v xml:space="preserve">Goulburn Valley </v>
      </c>
      <c r="E129" s="79">
        <f ca="1">'[1]Chapter 5'!T303</f>
        <v>14.718131489113325</v>
      </c>
      <c r="F129" s="89">
        <f ca="1">'[1]Chapter 5'!U303</f>
        <v>15.137867775525894</v>
      </c>
      <c r="G129" s="89">
        <f ca="1">'[1]Chapter 5'!V303</f>
        <v>12.29734072883728</v>
      </c>
      <c r="H129" s="89">
        <f ca="1">'[1]Chapter 5'!W303</f>
        <v>10.461171911402044</v>
      </c>
      <c r="I129" s="89">
        <f ca="1">'[1]Chapter 5'!X303</f>
        <v>10.769760836316577</v>
      </c>
    </row>
    <row r="130" spans="2:9" x14ac:dyDescent="0.25">
      <c r="B130" s="95"/>
      <c r="D130" s="30" t="str">
        <f ca="1">'[1]Chapter 5'!S304</f>
        <v xml:space="preserve">Wannon </v>
      </c>
      <c r="E130" s="79">
        <f ca="1">'[1]Chapter 5'!T304</f>
        <v>5.9532567457782193</v>
      </c>
      <c r="F130" s="89">
        <f ca="1">'[1]Chapter 5'!U304</f>
        <v>7.7425940752602074</v>
      </c>
      <c r="G130" s="89">
        <f ca="1">'[1]Chapter 5'!V304</f>
        <v>5.7827245943038861</v>
      </c>
      <c r="H130" s="89">
        <f ca="1">'[1]Chapter 5'!W304</f>
        <v>7.5678198281866731</v>
      </c>
      <c r="I130" s="89">
        <f ca="1">'[1]Chapter 5'!X304</f>
        <v>8.1126968731236424</v>
      </c>
    </row>
    <row r="131" spans="2:9" x14ac:dyDescent="0.25">
      <c r="B131" s="95"/>
      <c r="D131" s="32"/>
    </row>
    <row r="132" spans="2:9" x14ac:dyDescent="0.25">
      <c r="B132" s="95"/>
      <c r="D132" s="32"/>
    </row>
    <row r="133" spans="2:9" ht="15" customHeight="1" x14ac:dyDescent="0.25">
      <c r="B133" s="133"/>
      <c r="D133" s="110" t="s">
        <v>23</v>
      </c>
      <c r="E133" s="53"/>
      <c r="F133" s="53"/>
    </row>
    <row r="134" spans="2:9" ht="15" customHeight="1" x14ac:dyDescent="0.25">
      <c r="B134" s="133"/>
      <c r="D134" s="31"/>
      <c r="E134" s="53"/>
      <c r="F134" s="53"/>
    </row>
    <row r="135" spans="2:9" x14ac:dyDescent="0.25">
      <c r="B135" s="97"/>
      <c r="D135" s="23" t="s">
        <v>0</v>
      </c>
      <c r="E135" s="49" t="str">
        <f>+'2. Victorian water industry'!$E$9</f>
        <v>2014-15</v>
      </c>
      <c r="F135" s="49" t="str">
        <f>+'2. Victorian water industry'!$F$9</f>
        <v>2015-16</v>
      </c>
      <c r="G135" s="49" t="str">
        <f>+'2. Victorian water industry'!$G$9</f>
        <v>2016-17</v>
      </c>
      <c r="H135" s="49" t="str">
        <f>+'2. Victorian water industry'!$H$9</f>
        <v>2017-18</v>
      </c>
      <c r="I135" s="49" t="str">
        <f>+'2. Victorian water industry'!$I$9</f>
        <v>2018-19</v>
      </c>
    </row>
    <row r="136" spans="2:9" x14ac:dyDescent="0.25">
      <c r="B136" s="95"/>
      <c r="D136" s="30" t="str">
        <f ca="1">'[1]Chapter 5'!S551</f>
        <v>GWMWater</v>
      </c>
      <c r="E136" s="80">
        <f ca="1">'[1]Chapter 5'!T551</f>
        <v>55.396277758880409</v>
      </c>
      <c r="F136" s="85">
        <f ca="1">'[1]Chapter 5'!U551</f>
        <v>55.537617048756857</v>
      </c>
      <c r="G136" s="85">
        <f ca="1">'[1]Chapter 5'!V551</f>
        <v>55.407523510971792</v>
      </c>
      <c r="H136" s="85">
        <f ca="1">'[1]Chapter 5'!W551</f>
        <v>58.486055776892428</v>
      </c>
      <c r="I136" s="85">
        <f ca="1">'[1]Chapter 5'!X551</f>
        <v>57.38060781476122</v>
      </c>
    </row>
    <row r="137" spans="2:9" x14ac:dyDescent="0.25">
      <c r="B137" s="95"/>
      <c r="D137" s="30" t="str">
        <f ca="1">'[1]Chapter 5'!S552</f>
        <v xml:space="preserve">City West </v>
      </c>
      <c r="E137" s="79">
        <f ca="1">'[1]Chapter 5'!T552</f>
        <v>37.070805445616358</v>
      </c>
      <c r="F137" s="89">
        <f ca="1">'[1]Chapter 5'!U552</f>
        <v>40.147958284995838</v>
      </c>
      <c r="G137" s="89">
        <f ca="1">'[1]Chapter 5'!V552</f>
        <v>42.146803472770323</v>
      </c>
      <c r="H137" s="89">
        <f ca="1">'[1]Chapter 5'!W552</f>
        <v>42.817499058322511</v>
      </c>
      <c r="I137" s="89">
        <f ca="1">'[1]Chapter 5'!X552</f>
        <v>51.796794886189268</v>
      </c>
    </row>
    <row r="138" spans="2:9" x14ac:dyDescent="0.25">
      <c r="B138" s="95"/>
      <c r="D138" s="30" t="str">
        <f ca="1">'[1]Chapter 5'!S553</f>
        <v xml:space="preserve">Yarra Valley </v>
      </c>
      <c r="E138" s="79">
        <f ca="1">'[1]Chapter 5'!T553</f>
        <v>46.246306405569186</v>
      </c>
      <c r="F138" s="89">
        <f ca="1">'[1]Chapter 5'!U553</f>
        <v>48.454095416228704</v>
      </c>
      <c r="G138" s="89">
        <f ca="1">'[1]Chapter 5'!V553</f>
        <v>47.371817435175409</v>
      </c>
      <c r="H138" s="89">
        <f ca="1">'[1]Chapter 5'!W553</f>
        <v>46.279150526039352</v>
      </c>
      <c r="I138" s="89">
        <f ca="1">'[1]Chapter 5'!X553</f>
        <v>43.885163849277554</v>
      </c>
    </row>
    <row r="139" spans="2:9" x14ac:dyDescent="0.25">
      <c r="B139" s="95"/>
      <c r="D139" s="30" t="str">
        <f ca="1">'[1]Chapter 5'!S554</f>
        <v xml:space="preserve">South East </v>
      </c>
      <c r="E139" s="79">
        <f ca="1">'[1]Chapter 5'!T554</f>
        <v>32.240266500104106</v>
      </c>
      <c r="F139" s="89">
        <f ca="1">'[1]Chapter 5'!U554</f>
        <v>33.469558152717774</v>
      </c>
      <c r="G139" s="89">
        <f ca="1">'[1]Chapter 5'!V554</f>
        <v>32.666123904394865</v>
      </c>
      <c r="H139" s="89">
        <f ca="1">'[1]Chapter 5'!W554</f>
        <v>34.662727720334814</v>
      </c>
      <c r="I139" s="89">
        <f ca="1">'[1]Chapter 5'!X554</f>
        <v>34.280725579590651</v>
      </c>
    </row>
    <row r="140" spans="2:9" x14ac:dyDescent="0.25">
      <c r="B140" s="95"/>
      <c r="D140" s="30" t="str">
        <f ca="1">'[1]Chapter 5'!S555</f>
        <v xml:space="preserve">Lower Murray </v>
      </c>
      <c r="E140" s="79">
        <f ca="1">'[1]Chapter 5'!T555</f>
        <v>35.413706416001752</v>
      </c>
      <c r="F140" s="89">
        <f ca="1">'[1]Chapter 5'!U555</f>
        <v>32.047800108636608</v>
      </c>
      <c r="G140" s="89">
        <f ca="1">'[1]Chapter 5'!V555</f>
        <v>28.589250441833869</v>
      </c>
      <c r="H140" s="89">
        <f ca="1">'[1]Chapter 5'!W555</f>
        <v>26.187494177681632</v>
      </c>
      <c r="I140" s="89">
        <f ca="1">'[1]Chapter 5'!X555</f>
        <v>33.364707142312831</v>
      </c>
    </row>
    <row r="141" spans="2:9" x14ac:dyDescent="0.25">
      <c r="B141" s="95"/>
      <c r="D141" s="30" t="str">
        <f ca="1">'[1]Chapter 5'!S556</f>
        <v xml:space="preserve">South Gippsland </v>
      </c>
      <c r="E141" s="79">
        <f ca="1">'[1]Chapter 5'!T556</f>
        <v>39.914772727272727</v>
      </c>
      <c r="F141" s="89">
        <f ca="1">'[1]Chapter 5'!U556</f>
        <v>40.851063829787229</v>
      </c>
      <c r="G141" s="89">
        <f ca="1">'[1]Chapter 5'!V556</f>
        <v>29.603399433427764</v>
      </c>
      <c r="H141" s="89">
        <f ca="1">'[1]Chapter 5'!W556</f>
        <v>34.269662921348313</v>
      </c>
      <c r="I141" s="89">
        <f ca="1">'[1]Chapter 5'!X556</f>
        <v>32.705248990578731</v>
      </c>
    </row>
    <row r="142" spans="2:9" x14ac:dyDescent="0.25">
      <c r="B142" s="95"/>
      <c r="D142" s="30" t="str">
        <f ca="1">'[1]Chapter 5'!S557</f>
        <v xml:space="preserve">Barwon </v>
      </c>
      <c r="E142" s="79">
        <f ca="1">'[1]Chapter 5'!T557</f>
        <v>29.050368029214102</v>
      </c>
      <c r="F142" s="89">
        <f ca="1">'[1]Chapter 5'!U557</f>
        <v>33.47200656256409</v>
      </c>
      <c r="G142" s="89">
        <f ca="1">'[1]Chapter 5'!V557</f>
        <v>30.980486629727778</v>
      </c>
      <c r="H142" s="89">
        <f ca="1">'[1]Chapter 5'!W557</f>
        <v>29.332704550813489</v>
      </c>
      <c r="I142" s="89">
        <f ca="1">'[1]Chapter 5'!X557</f>
        <v>32.33256351039261</v>
      </c>
    </row>
    <row r="143" spans="2:9" x14ac:dyDescent="0.25">
      <c r="B143" s="95"/>
      <c r="D143" s="30" t="str">
        <f ca="1">'[1]Chapter 5'!S558</f>
        <v xml:space="preserve">Gippsland </v>
      </c>
      <c r="E143" s="79">
        <f ca="1">'[1]Chapter 5'!T558</f>
        <v>25.083361797564919</v>
      </c>
      <c r="F143" s="89">
        <f ca="1">'[1]Chapter 5'!U558</f>
        <v>24.515801163206532</v>
      </c>
      <c r="G143" s="89">
        <f ca="1">'[1]Chapter 5'!V558</f>
        <v>22.942451511199106</v>
      </c>
      <c r="H143" s="89">
        <f ca="1">'[1]Chapter 5'!W558</f>
        <v>25.057019885101667</v>
      </c>
      <c r="I143" s="89">
        <f ca="1">'[1]Chapter 5'!X558</f>
        <v>26.865533373477234</v>
      </c>
    </row>
    <row r="144" spans="2:9" x14ac:dyDescent="0.25">
      <c r="B144" s="95"/>
      <c r="D144" s="30" t="str">
        <f ca="1">'[1]Chapter 5'!S559</f>
        <v xml:space="preserve">Coliban </v>
      </c>
      <c r="E144" s="79">
        <f ca="1">'[1]Chapter 5'!T559</f>
        <v>26.126126126126124</v>
      </c>
      <c r="F144" s="89">
        <f ca="1">'[1]Chapter 5'!U559</f>
        <v>29.05209711445632</v>
      </c>
      <c r="G144" s="89">
        <f ca="1">'[1]Chapter 5'!V559</f>
        <v>28.745064986913892</v>
      </c>
      <c r="H144" s="89">
        <f ca="1">'[1]Chapter 5'!W559</f>
        <v>28.513507558062663</v>
      </c>
      <c r="I144" s="89">
        <f ca="1">'[1]Chapter 5'!X559</f>
        <v>25.813496396593145</v>
      </c>
    </row>
    <row r="145" spans="2:9" x14ac:dyDescent="0.25">
      <c r="B145" s="95"/>
      <c r="D145" s="30" t="str">
        <f ca="1">'[1]Chapter 5'!S560</f>
        <v xml:space="preserve">Westernport </v>
      </c>
      <c r="E145" s="79">
        <f ca="1">'[1]Chapter 5'!T560</f>
        <v>13.628239499553175</v>
      </c>
      <c r="F145" s="89">
        <f ca="1">'[1]Chapter 5'!U560</f>
        <v>21.974607120660568</v>
      </c>
      <c r="G145" s="89">
        <f ca="1">'[1]Chapter 5'!V560</f>
        <v>16.470846601515319</v>
      </c>
      <c r="H145" s="89">
        <f ca="1">'[1]Chapter 5'!W560</f>
        <v>18.522150312697477</v>
      </c>
      <c r="I145" s="89">
        <f ca="1">'[1]Chapter 5'!X560</f>
        <v>21.153846153846153</v>
      </c>
    </row>
    <row r="146" spans="2:9" x14ac:dyDescent="0.25">
      <c r="B146" s="95"/>
      <c r="D146" s="30" t="str">
        <f ca="1">'[1]Chapter 5'!S561</f>
        <v xml:space="preserve">Central Highlands </v>
      </c>
      <c r="E146" s="79">
        <f ca="1">'[1]Chapter 5'!T561</f>
        <v>20.671525869279485</v>
      </c>
      <c r="F146" s="89">
        <f ca="1">'[1]Chapter 5'!U561</f>
        <v>18.787158145065401</v>
      </c>
      <c r="G146" s="89">
        <f ca="1">'[1]Chapter 5'!V561</f>
        <v>18.575364029909487</v>
      </c>
      <c r="H146" s="89">
        <f ca="1">'[1]Chapter 5'!W561</f>
        <v>25.443868282182674</v>
      </c>
      <c r="I146" s="89">
        <f ca="1">'[1]Chapter 5'!X561</f>
        <v>20.917573872472783</v>
      </c>
    </row>
    <row r="147" spans="2:9" x14ac:dyDescent="0.25">
      <c r="B147" s="95"/>
      <c r="D147" s="30" t="str">
        <f ca="1">'[1]Chapter 5'!S562</f>
        <v xml:space="preserve">Goulburn Valley </v>
      </c>
      <c r="E147" s="79">
        <f ca="1">'[1]Chapter 5'!T562</f>
        <v>22.649807586586039</v>
      </c>
      <c r="F147" s="89">
        <f ca="1">'[1]Chapter 5'!U562</f>
        <v>19.937558196855999</v>
      </c>
      <c r="G147" s="89">
        <f ca="1">'[1]Chapter 5'!V562</f>
        <v>12.92257360959651</v>
      </c>
      <c r="H147" s="89">
        <f ca="1">'[1]Chapter 5'!W562</f>
        <v>16.378378378378379</v>
      </c>
      <c r="I147" s="89">
        <f ca="1">'[1]Chapter 5'!X562</f>
        <v>17.094017094017094</v>
      </c>
    </row>
    <row r="148" spans="2:9" x14ac:dyDescent="0.25">
      <c r="B148" s="95"/>
      <c r="D148" s="30" t="str">
        <f ca="1">'[1]Chapter 5'!S563</f>
        <v xml:space="preserve">East Gippsland </v>
      </c>
      <c r="E148" s="79">
        <f ca="1">'[1]Chapter 5'!T563</f>
        <v>17.24858315209822</v>
      </c>
      <c r="F148" s="89">
        <f ca="1">'[1]Chapter 5'!U563</f>
        <v>12.899786780383796</v>
      </c>
      <c r="G148" s="89">
        <f ca="1">'[1]Chapter 5'!V563</f>
        <v>12.75645795684065</v>
      </c>
      <c r="H148" s="89">
        <f ca="1">'[1]Chapter 5'!W563</f>
        <v>17.103882476390346</v>
      </c>
      <c r="I148" s="89">
        <f ca="1">'[1]Chapter 5'!X563</f>
        <v>15.871369294605808</v>
      </c>
    </row>
    <row r="149" spans="2:9" x14ac:dyDescent="0.25">
      <c r="B149" s="95"/>
      <c r="D149" s="30" t="str">
        <f ca="1">'[1]Chapter 5'!S564</f>
        <v xml:space="preserve">Western </v>
      </c>
      <c r="E149" s="79">
        <f ca="1">'[1]Chapter 5'!T564</f>
        <v>12.214137214137216</v>
      </c>
      <c r="F149" s="89">
        <f ca="1">'[1]Chapter 5'!U564</f>
        <v>13.258541560428352</v>
      </c>
      <c r="G149" s="89">
        <f ca="1">'[1]Chapter 5'!V564</f>
        <v>12.28026739291904</v>
      </c>
      <c r="H149" s="89">
        <f ca="1">'[1]Chapter 5'!W564</f>
        <v>12.152614225153085</v>
      </c>
      <c r="I149" s="89">
        <f ca="1">'[1]Chapter 5'!X564</f>
        <v>12.123855211513302</v>
      </c>
    </row>
    <row r="150" spans="2:9" x14ac:dyDescent="0.25">
      <c r="B150" s="95"/>
      <c r="D150" s="30" t="str">
        <f ca="1">'[1]Chapter 5'!S565</f>
        <v xml:space="preserve">North East </v>
      </c>
      <c r="E150" s="79">
        <f ca="1">'[1]Chapter 5'!T565</f>
        <v>12.492803684513529</v>
      </c>
      <c r="F150" s="89">
        <f ca="1">'[1]Chapter 5'!U565</f>
        <v>8.7127069502955727</v>
      </c>
      <c r="G150" s="89">
        <f ca="1">'[1]Chapter 5'!V565</f>
        <v>13.067828251400124</v>
      </c>
      <c r="H150" s="89">
        <f ca="1">'[1]Chapter 5'!W565</f>
        <v>10.320678215997052</v>
      </c>
      <c r="I150" s="89">
        <f ca="1">'[1]Chapter 5'!X565</f>
        <v>11.897571065107169</v>
      </c>
    </row>
    <row r="151" spans="2:9" x14ac:dyDescent="0.25">
      <c r="B151" s="95"/>
      <c r="D151" s="30" t="str">
        <f ca="1">'[1]Chapter 5'!S566</f>
        <v xml:space="preserve">Wannon </v>
      </c>
      <c r="E151" s="79">
        <f ca="1">'[1]Chapter 5'!T566</f>
        <v>9.725455183189311</v>
      </c>
      <c r="F151" s="89">
        <f ca="1">'[1]Chapter 5'!U566</f>
        <v>11.122448979591837</v>
      </c>
      <c r="G151" s="89">
        <f ca="1">'[1]Chapter 5'!V566</f>
        <v>9.2893401015228427</v>
      </c>
      <c r="H151" s="89">
        <f ca="1">'[1]Chapter 5'!W566</f>
        <v>8.2615306639635069</v>
      </c>
      <c r="I151" s="89">
        <f ca="1">'[1]Chapter 5'!X566</f>
        <v>5.2114956486541182</v>
      </c>
    </row>
    <row r="152" spans="2:9" x14ac:dyDescent="0.25">
      <c r="B152" s="95"/>
    </row>
    <row r="153" spans="2:9" x14ac:dyDescent="0.25">
      <c r="B153" s="95"/>
    </row>
    <row r="154" spans="2:9" ht="15" customHeight="1" x14ac:dyDescent="0.25">
      <c r="B154" s="133"/>
      <c r="D154" s="110" t="s">
        <v>24</v>
      </c>
      <c r="E154" s="53"/>
      <c r="F154" s="53"/>
      <c r="G154" s="53"/>
    </row>
    <row r="155" spans="2:9" x14ac:dyDescent="0.25">
      <c r="B155" s="133"/>
      <c r="D155" s="31"/>
      <c r="E155" s="53"/>
      <c r="F155" s="53"/>
      <c r="G155" s="53"/>
    </row>
    <row r="156" spans="2:9" x14ac:dyDescent="0.25">
      <c r="B156" s="97"/>
      <c r="D156" s="23"/>
      <c r="E156" s="49" t="str">
        <f>+'2. Victorian water industry'!$E$9</f>
        <v>2014-15</v>
      </c>
      <c r="F156" s="49" t="str">
        <f>+'2. Victorian water industry'!$F$9</f>
        <v>2015-16</v>
      </c>
      <c r="G156" s="49" t="str">
        <f>+'2. Victorian water industry'!$G$9</f>
        <v>2016-17</v>
      </c>
      <c r="H156" s="49" t="str">
        <f>+'2. Victorian water industry'!$H$9</f>
        <v>2017-18</v>
      </c>
      <c r="I156" s="49" t="str">
        <f>+'2. Victorian water industry'!$I$9</f>
        <v>2018-19</v>
      </c>
    </row>
    <row r="157" spans="2:9" x14ac:dyDescent="0.25">
      <c r="B157" s="95"/>
      <c r="D157" s="30" t="str">
        <f ca="1">'[1]Chapter 5'!S580</f>
        <v xml:space="preserve">South East </v>
      </c>
      <c r="E157" s="80">
        <v>31.481553398058253</v>
      </c>
      <c r="F157" s="85">
        <v>32.77801724137931</v>
      </c>
      <c r="G157" s="85">
        <v>32.044444444444444</v>
      </c>
      <c r="H157" s="85">
        <v>30.860986547085201</v>
      </c>
      <c r="I157" s="85">
        <v>33.011709601873534</v>
      </c>
    </row>
    <row r="158" spans="2:9" x14ac:dyDescent="0.25">
      <c r="B158" s="95"/>
      <c r="D158" s="30" t="str">
        <f ca="1">'[1]Chapter 5'!S581</f>
        <v xml:space="preserve">Central Highlands </v>
      </c>
      <c r="E158" s="79">
        <v>31.277777777777779</v>
      </c>
      <c r="F158" s="89">
        <v>38.666666666666664</v>
      </c>
      <c r="G158" s="89">
        <v>38.563829787234056</v>
      </c>
      <c r="H158" s="89">
        <v>31.244897959183675</v>
      </c>
      <c r="I158" s="89">
        <v>32.015384615384619</v>
      </c>
    </row>
    <row r="159" spans="2:9" x14ac:dyDescent="0.25">
      <c r="B159" s="95"/>
      <c r="D159" s="30" t="str">
        <f ca="1">'[1]Chapter 5'!S582</f>
        <v xml:space="preserve">Barwon </v>
      </c>
      <c r="E159" s="79">
        <v>23.16</v>
      </c>
      <c r="F159" s="89">
        <v>24.636363636363637</v>
      </c>
      <c r="G159" s="89">
        <v>27.057971014492754</v>
      </c>
      <c r="H159" s="89">
        <v>26.314285714285713</v>
      </c>
      <c r="I159" s="89">
        <v>30.363636363636363</v>
      </c>
    </row>
    <row r="160" spans="2:9" x14ac:dyDescent="0.25">
      <c r="B160" s="95"/>
      <c r="D160" s="30" t="str">
        <f ca="1">'[1]Chapter 5'!S583</f>
        <v xml:space="preserve">Gippsland </v>
      </c>
      <c r="E160" s="79">
        <v>29.336734693877553</v>
      </c>
      <c r="F160" s="89">
        <v>26.481481481481481</v>
      </c>
      <c r="G160" s="89">
        <v>27.145833333333332</v>
      </c>
      <c r="H160" s="89">
        <v>27.69047619047619</v>
      </c>
      <c r="I160" s="89">
        <v>28.584158415841586</v>
      </c>
    </row>
    <row r="161" spans="2:11" x14ac:dyDescent="0.25">
      <c r="B161" s="95"/>
      <c r="D161" s="30" t="str">
        <f ca="1">'[1]Chapter 5'!S584</f>
        <v xml:space="preserve">Coliban </v>
      </c>
      <c r="E161" s="79">
        <v>27.260416666666668</v>
      </c>
      <c r="F161" s="89">
        <v>27.48076923076923</v>
      </c>
      <c r="G161" s="89">
        <v>23.826086956521738</v>
      </c>
      <c r="H161" s="89">
        <v>24.666666666666668</v>
      </c>
      <c r="I161" s="89">
        <v>24.941176470588236</v>
      </c>
    </row>
    <row r="162" spans="2:11" x14ac:dyDescent="0.25">
      <c r="B162" s="95"/>
      <c r="D162" s="30" t="str">
        <f ca="1">'[1]Chapter 5'!S585</f>
        <v xml:space="preserve">City West </v>
      </c>
      <c r="E162" s="79">
        <v>24.358961424332342</v>
      </c>
      <c r="F162" s="89">
        <v>22.234154727793694</v>
      </c>
      <c r="G162" s="89">
        <v>31.793379888268159</v>
      </c>
      <c r="H162" s="89">
        <v>23.745596943553011</v>
      </c>
      <c r="I162" s="89">
        <v>23.944903047091415</v>
      </c>
    </row>
    <row r="163" spans="2:11" x14ac:dyDescent="0.25">
      <c r="B163" s="95"/>
      <c r="D163" s="30" t="str">
        <f ca="1">'[1]Chapter 5'!S586</f>
        <v>GWMWater</v>
      </c>
      <c r="E163" s="79">
        <v>23.03846153846154</v>
      </c>
      <c r="F163" s="89">
        <v>26.65</v>
      </c>
      <c r="G163" s="89">
        <v>16.586206896551722</v>
      </c>
      <c r="H163" s="89">
        <v>17.117647058823529</v>
      </c>
      <c r="I163" s="89">
        <v>23.205882352941178</v>
      </c>
    </row>
    <row r="164" spans="2:11" x14ac:dyDescent="0.25">
      <c r="B164" s="95"/>
      <c r="D164" s="30" t="str">
        <f ca="1">'[1]Chapter 5'!S587</f>
        <v xml:space="preserve">Western </v>
      </c>
      <c r="E164" s="79">
        <v>15</v>
      </c>
      <c r="F164" s="89">
        <v>10.5</v>
      </c>
      <c r="G164" s="89">
        <v>20</v>
      </c>
      <c r="H164" s="89">
        <v>21.8</v>
      </c>
      <c r="I164" s="89">
        <v>23.2</v>
      </c>
    </row>
    <row r="165" spans="2:11" x14ac:dyDescent="0.25">
      <c r="B165" s="95"/>
      <c r="D165" s="30" t="str">
        <f ca="1">'[1]Chapter 5'!S588</f>
        <v xml:space="preserve">Yarra Valley </v>
      </c>
      <c r="E165" s="79">
        <v>41.708955223880594</v>
      </c>
      <c r="F165" s="89">
        <v>63.937238493723846</v>
      </c>
      <c r="G165" s="89">
        <v>46.914473684210527</v>
      </c>
      <c r="H165" s="89">
        <v>24.267441860465116</v>
      </c>
      <c r="I165" s="89">
        <v>22.481481481481481</v>
      </c>
    </row>
    <row r="166" spans="2:11" x14ac:dyDescent="0.25">
      <c r="B166" s="95"/>
      <c r="D166" s="30" t="str">
        <f ca="1">'[1]Chapter 5'!S589</f>
        <v xml:space="preserve">South Gippsland </v>
      </c>
      <c r="E166" s="79">
        <v>20.885057471264368</v>
      </c>
      <c r="F166" s="89">
        <v>24.381679389312978</v>
      </c>
      <c r="G166" s="89">
        <v>22.837209302325579</v>
      </c>
      <c r="H166" s="89">
        <v>18.014285714285716</v>
      </c>
      <c r="I166" s="89">
        <v>17.453333333333333</v>
      </c>
    </row>
    <row r="167" spans="2:11" x14ac:dyDescent="0.25">
      <c r="B167" s="95"/>
      <c r="D167" s="30" t="str">
        <f ca="1">'[1]Chapter 5'!S590</f>
        <v xml:space="preserve">Lower Murray </v>
      </c>
      <c r="E167" s="79">
        <v>15.615384615384615</v>
      </c>
      <c r="F167" s="89">
        <v>12.75</v>
      </c>
      <c r="G167" s="89">
        <v>15.583333333333334</v>
      </c>
      <c r="H167" s="89">
        <v>16.181818181818183</v>
      </c>
      <c r="I167" s="89">
        <v>14.7</v>
      </c>
    </row>
    <row r="168" spans="2:11" x14ac:dyDescent="0.25">
      <c r="B168" s="95"/>
      <c r="D168" s="30" t="str">
        <f ca="1">'[1]Chapter 5'!S591</f>
        <v xml:space="preserve">North East </v>
      </c>
      <c r="E168" s="79">
        <v>0</v>
      </c>
      <c r="F168" s="89">
        <v>0</v>
      </c>
      <c r="G168" s="89">
        <v>22.666666666666661</v>
      </c>
      <c r="H168" s="89">
        <v>3</v>
      </c>
      <c r="I168" s="89">
        <v>2</v>
      </c>
    </row>
    <row r="169" spans="2:11" x14ac:dyDescent="0.25">
      <c r="B169" s="95"/>
      <c r="D169" s="30" t="str">
        <f ca="1">'[1]Chapter 5'!S592</f>
        <v xml:space="preserve">Westernport </v>
      </c>
      <c r="E169" s="79">
        <v>8.75</v>
      </c>
      <c r="F169" s="89">
        <v>0</v>
      </c>
      <c r="G169" s="89">
        <v>6.55</v>
      </c>
      <c r="H169" s="89">
        <v>16.516666666666652</v>
      </c>
      <c r="I169" s="89">
        <v>2</v>
      </c>
    </row>
    <row r="170" spans="2:11" x14ac:dyDescent="0.25">
      <c r="B170" s="95"/>
      <c r="D170" s="30" t="str">
        <f ca="1">'[1]Chapter 5'!S593</f>
        <v xml:space="preserve">East Gippsland </v>
      </c>
      <c r="E170" s="79">
        <v>0</v>
      </c>
      <c r="F170" s="89">
        <v>0</v>
      </c>
      <c r="G170" s="89">
        <v>18</v>
      </c>
      <c r="H170" s="89">
        <v>0</v>
      </c>
      <c r="I170" s="89">
        <v>0</v>
      </c>
    </row>
    <row r="171" spans="2:11" x14ac:dyDescent="0.25">
      <c r="B171" s="95"/>
      <c r="D171" s="30" t="str">
        <f ca="1">'[1]Chapter 5'!S594</f>
        <v xml:space="preserve">Goulburn Valley </v>
      </c>
      <c r="E171" s="79">
        <v>0</v>
      </c>
      <c r="F171" s="89">
        <v>19</v>
      </c>
      <c r="G171" s="89">
        <v>0</v>
      </c>
      <c r="H171" s="89">
        <v>0</v>
      </c>
      <c r="I171" s="89">
        <v>0</v>
      </c>
    </row>
    <row r="172" spans="2:11" x14ac:dyDescent="0.25">
      <c r="B172" s="95"/>
      <c r="D172" s="30" t="str">
        <f ca="1">'[1]Chapter 5'!S595</f>
        <v xml:space="preserve">Wannon </v>
      </c>
      <c r="E172" s="79">
        <v>10</v>
      </c>
      <c r="F172" s="89">
        <v>5</v>
      </c>
      <c r="G172" s="89">
        <v>9.3541666666666661</v>
      </c>
      <c r="H172" s="89">
        <v>0</v>
      </c>
      <c r="I172" s="89">
        <v>0</v>
      </c>
    </row>
    <row r="173" spans="2:11" x14ac:dyDescent="0.25">
      <c r="B173" s="95"/>
    </row>
    <row r="174" spans="2:11" x14ac:dyDescent="0.25">
      <c r="B174" s="95"/>
    </row>
    <row r="175" spans="2:11" ht="15" customHeight="1" x14ac:dyDescent="0.25">
      <c r="B175" s="133"/>
      <c r="D175" s="110" t="s">
        <v>25</v>
      </c>
      <c r="E175" s="53"/>
      <c r="F175" s="53"/>
      <c r="G175" s="53"/>
      <c r="H175" s="54"/>
    </row>
    <row r="176" spans="2:11" x14ac:dyDescent="0.25">
      <c r="B176" s="133"/>
      <c r="D176" s="31"/>
      <c r="E176" s="53"/>
      <c r="F176" s="53"/>
      <c r="G176" s="53"/>
      <c r="K176" s="8"/>
    </row>
    <row r="177" spans="2:9" x14ac:dyDescent="0.25">
      <c r="B177" s="97"/>
      <c r="D177" s="23"/>
      <c r="E177" s="49" t="str">
        <f>+'2. Victorian water industry'!$E$9</f>
        <v>2014-15</v>
      </c>
      <c r="F177" s="49" t="str">
        <f>+'2. Victorian water industry'!$F$9</f>
        <v>2015-16</v>
      </c>
      <c r="G177" s="49" t="str">
        <f>+'2. Victorian water industry'!$G$9</f>
        <v>2016-17</v>
      </c>
      <c r="H177" s="49" t="str">
        <f>+'2. Victorian water industry'!$H$9</f>
        <v>2017-18</v>
      </c>
      <c r="I177" s="49" t="str">
        <f>+'2. Victorian water industry'!$I$9</f>
        <v>2018-19</v>
      </c>
    </row>
    <row r="178" spans="2:9" x14ac:dyDescent="0.25">
      <c r="B178" s="95"/>
      <c r="D178" s="30" t="str">
        <f ca="1">'[1]Chapter 5'!S609</f>
        <v xml:space="preserve">Western </v>
      </c>
      <c r="E178" s="80">
        <v>38</v>
      </c>
      <c r="F178" s="85">
        <v>31</v>
      </c>
      <c r="G178" s="85">
        <v>25.5</v>
      </c>
      <c r="H178" s="85">
        <v>30.025641025641026</v>
      </c>
      <c r="I178" s="85">
        <v>233.96666666666667</v>
      </c>
    </row>
    <row r="179" spans="2:9" x14ac:dyDescent="0.25">
      <c r="B179" s="95"/>
      <c r="D179" s="30" t="str">
        <f ca="1">'[1]Chapter 5'!S610</f>
        <v xml:space="preserve">Gippsland </v>
      </c>
      <c r="E179" s="79">
        <v>52.758620689655174</v>
      </c>
      <c r="F179" s="89">
        <v>56.722222222222221</v>
      </c>
      <c r="G179" s="89">
        <v>60.304347826086953</v>
      </c>
      <c r="H179" s="89">
        <v>42.684210526315788</v>
      </c>
      <c r="I179" s="89">
        <v>67</v>
      </c>
    </row>
    <row r="180" spans="2:9" x14ac:dyDescent="0.25">
      <c r="B180" s="95"/>
      <c r="D180" s="30" t="str">
        <f ca="1">'[1]Chapter 5'!S611</f>
        <v xml:space="preserve">South East </v>
      </c>
      <c r="E180" s="79">
        <v>54.41391304347826</v>
      </c>
      <c r="F180" s="89">
        <v>56.005181347150256</v>
      </c>
      <c r="G180" s="89">
        <v>62.042517006802719</v>
      </c>
      <c r="H180" s="89">
        <v>56.969648562300321</v>
      </c>
      <c r="I180" s="89">
        <v>58.111111111111114</v>
      </c>
    </row>
    <row r="181" spans="2:9" x14ac:dyDescent="0.25">
      <c r="B181" s="95"/>
      <c r="D181" s="30" t="str">
        <f ca="1">'[1]Chapter 5'!S612</f>
        <v xml:space="preserve">Coliban </v>
      </c>
      <c r="E181" s="79">
        <v>50.586206896551722</v>
      </c>
      <c r="F181" s="89">
        <v>51.910526315789475</v>
      </c>
      <c r="G181" s="89">
        <v>54.268292682926827</v>
      </c>
      <c r="H181" s="89">
        <v>53.132231404958681</v>
      </c>
      <c r="I181" s="89">
        <v>51.448979591836732</v>
      </c>
    </row>
    <row r="182" spans="2:9" x14ac:dyDescent="0.25">
      <c r="B182" s="95"/>
      <c r="D182" s="30" t="str">
        <f ca="1">'[1]Chapter 5'!S613</f>
        <v xml:space="preserve">Barwon </v>
      </c>
      <c r="E182" s="89" t="e">
        <v>#N/A</v>
      </c>
      <c r="F182" s="89">
        <v>35.399141630901291</v>
      </c>
      <c r="G182" s="89">
        <v>38.364197530864196</v>
      </c>
      <c r="H182" s="89">
        <v>39.602409638554214</v>
      </c>
      <c r="I182" s="89">
        <v>45.361386138613859</v>
      </c>
    </row>
    <row r="183" spans="2:9" x14ac:dyDescent="0.25">
      <c r="B183" s="95"/>
      <c r="D183" s="30" t="str">
        <f ca="1">'[1]Chapter 5'!S614</f>
        <v xml:space="preserve">Central Highlands </v>
      </c>
      <c r="E183" s="79">
        <v>64.513513513513516</v>
      </c>
      <c r="F183" s="89">
        <v>42.062176165803109</v>
      </c>
      <c r="G183" s="89">
        <v>63.728723404255319</v>
      </c>
      <c r="H183" s="89">
        <v>57.009433962264154</v>
      </c>
      <c r="I183" s="89">
        <v>42.37</v>
      </c>
    </row>
    <row r="184" spans="2:9" x14ac:dyDescent="0.25">
      <c r="B184" s="95"/>
      <c r="D184" s="30" t="str">
        <f ca="1">'[1]Chapter 5'!S615</f>
        <v xml:space="preserve">Westernport </v>
      </c>
      <c r="E184" s="79">
        <v>9.4</v>
      </c>
      <c r="F184" s="89">
        <v>29.762745098039218</v>
      </c>
      <c r="G184" s="89">
        <v>27.541666666666668</v>
      </c>
      <c r="H184" s="89">
        <v>30.999999999999996</v>
      </c>
      <c r="I184" s="89">
        <v>40.431372549019606</v>
      </c>
    </row>
    <row r="185" spans="2:9" x14ac:dyDescent="0.25">
      <c r="B185" s="95"/>
      <c r="D185" s="30" t="str">
        <f ca="1">'[1]Chapter 5'!S616</f>
        <v xml:space="preserve">Yarra Valley </v>
      </c>
      <c r="E185" s="79">
        <v>53.480812641083524</v>
      </c>
      <c r="F185" s="89">
        <v>216.5538802660754</v>
      </c>
      <c r="G185" s="89">
        <v>80.385551330798478</v>
      </c>
      <c r="H185" s="89">
        <v>44.182336182336179</v>
      </c>
      <c r="I185" s="89">
        <v>35.403768506056529</v>
      </c>
    </row>
    <row r="186" spans="2:9" x14ac:dyDescent="0.25">
      <c r="B186" s="95"/>
      <c r="D186" s="30" t="str">
        <f ca="1">'[1]Chapter 5'!S617</f>
        <v xml:space="preserve">City West </v>
      </c>
      <c r="E186" s="79">
        <v>32.855173410404625</v>
      </c>
      <c r="F186" s="89">
        <v>36.956612021857921</v>
      </c>
      <c r="G186" s="89">
        <v>39.550643678160917</v>
      </c>
      <c r="H186" s="89">
        <v>36.605132851449277</v>
      </c>
      <c r="I186" s="89">
        <v>33.298564742589697</v>
      </c>
    </row>
    <row r="187" spans="2:9" x14ac:dyDescent="0.25">
      <c r="B187" s="95"/>
      <c r="D187" s="30" t="str">
        <f ca="1">'[1]Chapter 5'!S618</f>
        <v>GWMWater</v>
      </c>
      <c r="E187" s="79">
        <v>25.604026845637584</v>
      </c>
      <c r="F187" s="89">
        <v>32.325203252032523</v>
      </c>
      <c r="G187" s="89">
        <v>27</v>
      </c>
      <c r="H187" s="89">
        <v>21.387755102040817</v>
      </c>
      <c r="I187" s="89">
        <v>30.716666666666665</v>
      </c>
    </row>
    <row r="188" spans="2:9" x14ac:dyDescent="0.25">
      <c r="B188" s="95"/>
      <c r="D188" s="30" t="str">
        <f ca="1">'[1]Chapter 5'!S619</f>
        <v xml:space="preserve">Goulburn Valley </v>
      </c>
      <c r="E188" s="79">
        <v>35.456000000000003</v>
      </c>
      <c r="F188" s="89">
        <v>25.609375</v>
      </c>
      <c r="G188" s="89">
        <v>23.732142857142858</v>
      </c>
      <c r="H188" s="89">
        <v>32.327586206896555</v>
      </c>
      <c r="I188" s="89">
        <v>30.345454545454544</v>
      </c>
    </row>
    <row r="189" spans="2:9" x14ac:dyDescent="0.25">
      <c r="B189" s="95"/>
      <c r="D189" s="30" t="str">
        <f ca="1">'[1]Chapter 5'!S620</f>
        <v xml:space="preserve">North East </v>
      </c>
      <c r="E189" s="79">
        <v>22.220689655172414</v>
      </c>
      <c r="F189" s="89">
        <v>23.636363636363637</v>
      </c>
      <c r="G189" s="89">
        <v>21.157894736842106</v>
      </c>
      <c r="H189" s="89">
        <v>10.75</v>
      </c>
      <c r="I189" s="89">
        <v>25.222222222222221</v>
      </c>
    </row>
    <row r="190" spans="2:9" x14ac:dyDescent="0.25">
      <c r="B190" s="95"/>
      <c r="D190" s="30" t="str">
        <f ca="1">'[1]Chapter 5'!S621</f>
        <v xml:space="preserve">Wannon </v>
      </c>
      <c r="E190" s="79">
        <v>24.690789473684209</v>
      </c>
      <c r="F190" s="89">
        <v>16.944444444444443</v>
      </c>
      <c r="G190" s="89">
        <v>22.17583333333333</v>
      </c>
      <c r="H190" s="89">
        <v>16.062745098039219</v>
      </c>
      <c r="I190" s="89">
        <v>21.148611111111112</v>
      </c>
    </row>
    <row r="191" spans="2:9" x14ac:dyDescent="0.25">
      <c r="B191" s="95"/>
      <c r="D191" s="30" t="str">
        <f ca="1">'[1]Chapter 5'!S622</f>
        <v xml:space="preserve">South Gippsland </v>
      </c>
      <c r="E191" s="79">
        <v>22.4</v>
      </c>
      <c r="F191" s="89">
        <v>24.414634146341463</v>
      </c>
      <c r="G191" s="89">
        <v>25.26829268292683</v>
      </c>
      <c r="H191" s="89">
        <v>17.970588235294116</v>
      </c>
      <c r="I191" s="89">
        <v>19.285714285714285</v>
      </c>
    </row>
    <row r="192" spans="2:9" x14ac:dyDescent="0.25">
      <c r="B192" s="95"/>
      <c r="D192" s="30" t="str">
        <f ca="1">'[1]Chapter 5'!S623</f>
        <v xml:space="preserve">East Gippsland </v>
      </c>
      <c r="E192" s="79">
        <v>23</v>
      </c>
      <c r="F192" s="89">
        <v>23.666666666666668</v>
      </c>
      <c r="G192" s="89">
        <v>11.25</v>
      </c>
      <c r="H192" s="89">
        <v>21.4</v>
      </c>
      <c r="I192" s="89">
        <v>17.666666666666668</v>
      </c>
    </row>
    <row r="193" spans="2:11" x14ac:dyDescent="0.25">
      <c r="B193" s="95"/>
      <c r="D193" s="30" t="str">
        <f ca="1">'[1]Chapter 5'!S624</f>
        <v xml:space="preserve">Lower Murray </v>
      </c>
      <c r="E193" s="79">
        <v>26.098159509202453</v>
      </c>
      <c r="F193" s="89">
        <v>19.347826086956523</v>
      </c>
      <c r="G193" s="89">
        <v>17.016260162601625</v>
      </c>
      <c r="H193" s="89">
        <v>30.441860465116278</v>
      </c>
      <c r="I193" s="89">
        <v>16.31782945736434</v>
      </c>
    </row>
    <row r="194" spans="2:11" x14ac:dyDescent="0.25">
      <c r="B194" s="95"/>
    </row>
    <row r="195" spans="2:11" x14ac:dyDescent="0.25">
      <c r="B195" s="95"/>
    </row>
    <row r="196" spans="2:11" ht="15" customHeight="1" x14ac:dyDescent="0.25">
      <c r="B196" s="133"/>
      <c r="D196" s="110" t="s">
        <v>141</v>
      </c>
      <c r="G196" s="54"/>
    </row>
    <row r="197" spans="2:11" x14ac:dyDescent="0.25">
      <c r="B197" s="133"/>
      <c r="D197" s="32"/>
      <c r="K197" s="8"/>
    </row>
    <row r="198" spans="2:11" x14ac:dyDescent="0.25">
      <c r="B198" s="97"/>
      <c r="D198" s="23"/>
      <c r="E198" s="49" t="str">
        <f>+'2. Victorian water industry'!$E$9</f>
        <v>2014-15</v>
      </c>
      <c r="F198" s="49" t="str">
        <f>+'2. Victorian water industry'!$F$9</f>
        <v>2015-16</v>
      </c>
      <c r="G198" s="49" t="str">
        <f>+'2. Victorian water industry'!$G$9</f>
        <v>2016-17</v>
      </c>
      <c r="H198" s="49" t="str">
        <f>+'2. Victorian water industry'!$H$9</f>
        <v>2017-18</v>
      </c>
      <c r="I198" s="49" t="str">
        <f>+'2. Victorian water industry'!$I$9</f>
        <v>2018-19</v>
      </c>
    </row>
    <row r="199" spans="2:11" x14ac:dyDescent="0.25">
      <c r="B199" s="95"/>
      <c r="D199" s="30" t="str">
        <f ca="1">'[1]Chapter 5'!S638</f>
        <v xml:space="preserve">Western </v>
      </c>
      <c r="E199" s="80">
        <v>205</v>
      </c>
      <c r="F199" s="85">
        <v>1138</v>
      </c>
      <c r="G199" s="85">
        <v>1065</v>
      </c>
      <c r="H199" s="85">
        <v>297.8</v>
      </c>
      <c r="I199" s="85">
        <v>6869.4</v>
      </c>
    </row>
    <row r="200" spans="2:11" x14ac:dyDescent="0.25">
      <c r="B200" s="95"/>
      <c r="D200" s="30" t="str">
        <f ca="1">'[1]Chapter 5'!S639</f>
        <v xml:space="preserve">Barwon </v>
      </c>
      <c r="E200" s="79">
        <v>338.8</v>
      </c>
      <c r="F200" s="89">
        <v>571.5</v>
      </c>
      <c r="G200" s="89">
        <v>564.304347826087</v>
      </c>
      <c r="H200" s="89">
        <v>585.6</v>
      </c>
      <c r="I200" s="89">
        <v>1347.9454545454546</v>
      </c>
    </row>
    <row r="201" spans="2:11" x14ac:dyDescent="0.25">
      <c r="B201" s="95"/>
      <c r="D201" s="30" t="str">
        <f ca="1">'[1]Chapter 5'!S640</f>
        <v xml:space="preserve">Gippsland </v>
      </c>
      <c r="E201" s="79">
        <v>253.78571428571428</v>
      </c>
      <c r="F201" s="89">
        <v>264.53703703703701</v>
      </c>
      <c r="G201" s="89">
        <v>284.0625</v>
      </c>
      <c r="H201" s="89">
        <v>566.91269841269843</v>
      </c>
      <c r="I201" s="89">
        <v>716.22772277227727</v>
      </c>
    </row>
    <row r="202" spans="2:11" x14ac:dyDescent="0.25">
      <c r="B202" s="95"/>
      <c r="D202" s="30" t="str">
        <f ca="1">'[1]Chapter 5'!S641</f>
        <v xml:space="preserve">North East </v>
      </c>
      <c r="E202" s="89" t="e">
        <v>#N/A</v>
      </c>
      <c r="F202" s="89">
        <v>0</v>
      </c>
      <c r="G202" s="89">
        <v>221.16666666666666</v>
      </c>
      <c r="H202" s="89">
        <v>155.5</v>
      </c>
      <c r="I202" s="89">
        <v>712</v>
      </c>
    </row>
    <row r="203" spans="2:11" x14ac:dyDescent="0.25">
      <c r="B203" s="95"/>
      <c r="D203" s="30" t="str">
        <f ca="1">'[1]Chapter 5'!S642</f>
        <v xml:space="preserve">Westernport </v>
      </c>
      <c r="E203" s="89">
        <v>502.7</v>
      </c>
      <c r="F203" s="89">
        <v>0</v>
      </c>
      <c r="G203" s="89">
        <v>756.55</v>
      </c>
      <c r="H203" s="89">
        <v>245.01666666666648</v>
      </c>
      <c r="I203" s="89">
        <v>514</v>
      </c>
    </row>
    <row r="204" spans="2:11" x14ac:dyDescent="0.25">
      <c r="B204" s="95"/>
      <c r="D204" s="30" t="str">
        <f ca="1">'[1]Chapter 5'!S643</f>
        <v xml:space="preserve">City West </v>
      </c>
      <c r="E204" s="79">
        <v>343.5959940652819</v>
      </c>
      <c r="F204" s="89">
        <v>351.96968481375364</v>
      </c>
      <c r="G204" s="89">
        <v>417.40763500940142</v>
      </c>
      <c r="H204" s="89">
        <v>374.66904490830944</v>
      </c>
      <c r="I204" s="89">
        <v>386.48678670360107</v>
      </c>
    </row>
    <row r="205" spans="2:11" x14ac:dyDescent="0.25">
      <c r="B205" s="95"/>
      <c r="D205" s="30" t="str">
        <f ca="1">'[1]Chapter 5'!S644</f>
        <v xml:space="preserve">Central Highlands </v>
      </c>
      <c r="E205" s="79">
        <v>674.61111111111109</v>
      </c>
      <c r="F205" s="89">
        <v>1311.7142857142858</v>
      </c>
      <c r="G205" s="89">
        <v>260.78723404255317</v>
      </c>
      <c r="H205" s="89">
        <v>659.53061224489795</v>
      </c>
      <c r="I205" s="89">
        <v>318.07692307692309</v>
      </c>
    </row>
    <row r="206" spans="2:11" x14ac:dyDescent="0.25">
      <c r="B206" s="95"/>
      <c r="D206" s="30" t="str">
        <f ca="1">'[1]Chapter 5'!S645</f>
        <v>GWMWater</v>
      </c>
      <c r="E206" s="79">
        <v>226.30769230769232</v>
      </c>
      <c r="F206" s="89">
        <v>237.95</v>
      </c>
      <c r="G206" s="89">
        <v>239.06896551724137</v>
      </c>
      <c r="H206" s="89">
        <v>575.05882352941171</v>
      </c>
      <c r="I206" s="89">
        <v>315.29411764705884</v>
      </c>
    </row>
    <row r="207" spans="2:11" x14ac:dyDescent="0.25">
      <c r="B207" s="95"/>
      <c r="D207" s="30" t="str">
        <f ca="1">'[1]Chapter 5'!S646</f>
        <v xml:space="preserve">Coliban </v>
      </c>
      <c r="E207" s="79">
        <v>371.76041666666669</v>
      </c>
      <c r="F207" s="89">
        <v>328.69230769230768</v>
      </c>
      <c r="G207" s="89">
        <v>405.3478260869565</v>
      </c>
      <c r="H207" s="89">
        <v>356.27777777777777</v>
      </c>
      <c r="I207" s="89">
        <v>314.8235294117647</v>
      </c>
    </row>
    <row r="208" spans="2:11" x14ac:dyDescent="0.25">
      <c r="B208" s="95"/>
      <c r="D208" s="30" t="str">
        <f ca="1">'[1]Chapter 5'!S647</f>
        <v xml:space="preserve">South Gippsland </v>
      </c>
      <c r="E208" s="79">
        <v>1255.5632183908046</v>
      </c>
      <c r="F208" s="89">
        <v>497.52671755725191</v>
      </c>
      <c r="G208" s="89">
        <v>323.34883720930225</v>
      </c>
      <c r="H208" s="89">
        <v>291.94285714285712</v>
      </c>
      <c r="I208" s="89">
        <v>305.66666666666669</v>
      </c>
    </row>
    <row r="209" spans="2:11" x14ac:dyDescent="0.25">
      <c r="B209" s="95"/>
      <c r="D209" s="30" t="str">
        <f ca="1">'[1]Chapter 5'!S648</f>
        <v xml:space="preserve">South East </v>
      </c>
      <c r="E209" s="79">
        <v>268.45436893203885</v>
      </c>
      <c r="F209" s="89">
        <v>247.88362068965517</v>
      </c>
      <c r="G209" s="89">
        <v>253.15777777777777</v>
      </c>
      <c r="H209" s="89">
        <v>266.07623318385652</v>
      </c>
      <c r="I209" s="89">
        <v>284.40983606557376</v>
      </c>
    </row>
    <row r="210" spans="2:11" x14ac:dyDescent="0.25">
      <c r="B210" s="95"/>
      <c r="D210" s="30" t="str">
        <f ca="1">'[1]Chapter 5'!S649</f>
        <v xml:space="preserve">Yarra Valley </v>
      </c>
      <c r="E210" s="79">
        <v>633.52238805970148</v>
      </c>
      <c r="F210" s="89">
        <v>1405.4435146443514</v>
      </c>
      <c r="G210" s="89">
        <v>315.92763157894734</v>
      </c>
      <c r="H210" s="89">
        <v>229.90697674418604</v>
      </c>
      <c r="I210" s="89">
        <v>282.74074074074076</v>
      </c>
    </row>
    <row r="211" spans="2:11" x14ac:dyDescent="0.25">
      <c r="B211" s="95"/>
      <c r="D211" s="30" t="str">
        <f ca="1">'[1]Chapter 5'!S650</f>
        <v xml:space="preserve">Lower Murray </v>
      </c>
      <c r="E211" s="79">
        <v>185.23076923076923</v>
      </c>
      <c r="F211" s="89">
        <v>171.5</v>
      </c>
      <c r="G211" s="89">
        <v>321.83333333333331</v>
      </c>
      <c r="H211" s="89">
        <v>201.72727272727272</v>
      </c>
      <c r="I211" s="89">
        <v>198.3</v>
      </c>
    </row>
    <row r="212" spans="2:11" x14ac:dyDescent="0.25">
      <c r="B212" s="95"/>
      <c r="D212" s="30" t="str">
        <f ca="1">'[1]Chapter 5'!S651</f>
        <v xml:space="preserve">East Gippsland </v>
      </c>
      <c r="E212" s="79">
        <v>0</v>
      </c>
      <c r="F212" s="89">
        <v>0</v>
      </c>
      <c r="G212" s="89">
        <v>510.99999999999994</v>
      </c>
      <c r="H212" s="89">
        <v>0</v>
      </c>
      <c r="I212" s="89">
        <v>0</v>
      </c>
    </row>
    <row r="213" spans="2:11" x14ac:dyDescent="0.25">
      <c r="B213" s="95"/>
      <c r="D213" s="30" t="str">
        <f ca="1">'[1]Chapter 5'!S652</f>
        <v xml:space="preserve">Goulburn Valley </v>
      </c>
      <c r="E213" s="79">
        <v>0</v>
      </c>
      <c r="F213" s="89">
        <v>736.5</v>
      </c>
      <c r="G213" s="89">
        <v>0</v>
      </c>
      <c r="H213" s="89">
        <v>0</v>
      </c>
      <c r="I213" s="89">
        <v>0</v>
      </c>
    </row>
    <row r="214" spans="2:11" x14ac:dyDescent="0.25">
      <c r="B214" s="95"/>
      <c r="D214" s="30" t="str">
        <f ca="1">'[1]Chapter 5'!S653</f>
        <v xml:space="preserve">Wannon </v>
      </c>
      <c r="E214" s="79">
        <v>233</v>
      </c>
      <c r="F214" s="89">
        <v>470</v>
      </c>
      <c r="G214" s="89">
        <v>603.25416666666661</v>
      </c>
      <c r="H214" s="89">
        <v>0</v>
      </c>
      <c r="I214" s="89">
        <v>0</v>
      </c>
    </row>
    <row r="215" spans="2:11" x14ac:dyDescent="0.25">
      <c r="B215" s="95"/>
    </row>
    <row r="216" spans="2:11" x14ac:dyDescent="0.25">
      <c r="B216" s="95"/>
    </row>
    <row r="217" spans="2:11" ht="15" customHeight="1" x14ac:dyDescent="0.25">
      <c r="B217" s="133"/>
      <c r="D217" s="110" t="s">
        <v>142</v>
      </c>
      <c r="E217" s="53"/>
      <c r="F217" s="53"/>
      <c r="G217" s="53"/>
      <c r="H217" s="54"/>
      <c r="I217" s="54"/>
      <c r="J217" s="8"/>
      <c r="K217" s="8"/>
    </row>
    <row r="218" spans="2:11" x14ac:dyDescent="0.25">
      <c r="B218" s="133"/>
      <c r="D218" s="31"/>
      <c r="E218" s="53"/>
      <c r="F218" s="53"/>
      <c r="G218" s="53"/>
    </row>
    <row r="219" spans="2:11" x14ac:dyDescent="0.25">
      <c r="B219" s="97"/>
      <c r="D219" s="23"/>
      <c r="E219" s="49" t="str">
        <f>+'2. Victorian water industry'!$E$9</f>
        <v>2014-15</v>
      </c>
      <c r="F219" s="49" t="str">
        <f>+'2. Victorian water industry'!$F$9</f>
        <v>2015-16</v>
      </c>
      <c r="G219" s="49" t="str">
        <f>+'2. Victorian water industry'!$G$9</f>
        <v>2016-17</v>
      </c>
      <c r="H219" s="49" t="str">
        <f>+'2. Victorian water industry'!$H$9</f>
        <v>2017-18</v>
      </c>
      <c r="I219" s="49" t="str">
        <f>+'2. Victorian water industry'!$I$9</f>
        <v>2018-19</v>
      </c>
    </row>
    <row r="220" spans="2:11" x14ac:dyDescent="0.25">
      <c r="B220" s="95"/>
      <c r="D220" s="30" t="str">
        <f ca="1">'[1]Chapter 5'!S667</f>
        <v xml:space="preserve">Coliban </v>
      </c>
      <c r="E220" s="80">
        <v>346.81896551724139</v>
      </c>
      <c r="F220" s="85">
        <v>705.26315789473688</v>
      </c>
      <c r="G220" s="85">
        <v>2065.7560975609758</v>
      </c>
      <c r="H220" s="85">
        <v>789.18181818181813</v>
      </c>
      <c r="I220" s="85">
        <v>2020.6530612244899</v>
      </c>
    </row>
    <row r="221" spans="2:11" x14ac:dyDescent="0.25">
      <c r="B221" s="95"/>
      <c r="D221" s="30" t="str">
        <f ca="1">'[1]Chapter 5'!S668</f>
        <v xml:space="preserve">Westernport </v>
      </c>
      <c r="E221" s="79">
        <v>274.39999999999998</v>
      </c>
      <c r="F221" s="89">
        <v>490.9960784313725</v>
      </c>
      <c r="G221" s="89">
        <v>282.63333333333338</v>
      </c>
      <c r="H221" s="89">
        <v>729.9375</v>
      </c>
      <c r="I221" s="89">
        <v>1451.1176470588234</v>
      </c>
    </row>
    <row r="222" spans="2:11" x14ac:dyDescent="0.25">
      <c r="B222" s="95"/>
      <c r="D222" s="30" t="str">
        <f ca="1">'[1]Chapter 5'!S669</f>
        <v xml:space="preserve">Barwon </v>
      </c>
      <c r="E222" s="79">
        <v>618.67248908296938</v>
      </c>
      <c r="F222" s="89">
        <v>672.82403433476395</v>
      </c>
      <c r="G222" s="89">
        <v>517.38271604938268</v>
      </c>
      <c r="H222" s="89">
        <v>557.53614457831327</v>
      </c>
      <c r="I222" s="89">
        <v>1117</v>
      </c>
    </row>
    <row r="223" spans="2:11" x14ac:dyDescent="0.25">
      <c r="B223" s="95"/>
      <c r="D223" s="30" t="str">
        <f ca="1">'[1]Chapter 5'!S670</f>
        <v xml:space="preserve">Western </v>
      </c>
      <c r="E223" s="79">
        <v>277</v>
      </c>
      <c r="F223" s="89">
        <v>304.44444444444446</v>
      </c>
      <c r="G223" s="89">
        <v>270.5</v>
      </c>
      <c r="H223" s="92">
        <v>467.79487179487177</v>
      </c>
      <c r="I223" s="89">
        <v>1028.05</v>
      </c>
    </row>
    <row r="224" spans="2:11" x14ac:dyDescent="0.25">
      <c r="B224" s="95"/>
      <c r="D224" s="30" t="str">
        <f ca="1">'[1]Chapter 5'!S671</f>
        <v xml:space="preserve">City West </v>
      </c>
      <c r="E224" s="89" t="e">
        <v>#N/A</v>
      </c>
      <c r="F224" s="89">
        <v>558.81967213114751</v>
      </c>
      <c r="G224" s="89">
        <v>790.8495708814005</v>
      </c>
      <c r="H224" s="89">
        <v>642.44849034420281</v>
      </c>
      <c r="I224" s="89">
        <v>697.028096723869</v>
      </c>
    </row>
    <row r="225" spans="2:12" x14ac:dyDescent="0.25">
      <c r="B225" s="95"/>
      <c r="D225" s="30" t="str">
        <f ca="1">'[1]Chapter 5'!S672</f>
        <v xml:space="preserve">Goulburn Valley </v>
      </c>
      <c r="E225" s="79">
        <v>719.0880000001938</v>
      </c>
      <c r="F225" s="89">
        <v>473.1484375</v>
      </c>
      <c r="G225" s="89">
        <v>230.48214285714286</v>
      </c>
      <c r="H225" s="89">
        <v>487.17270114942522</v>
      </c>
      <c r="I225" s="89">
        <v>657.0181818181818</v>
      </c>
    </row>
    <row r="226" spans="2:12" x14ac:dyDescent="0.25">
      <c r="B226" s="95"/>
      <c r="D226" s="30" t="str">
        <f ca="1">'[1]Chapter 5'!S673</f>
        <v xml:space="preserve">Central Highlands </v>
      </c>
      <c r="E226" s="79">
        <v>1337.3333333333333</v>
      </c>
      <c r="F226" s="89">
        <v>1094.5233160621763</v>
      </c>
      <c r="G226" s="89">
        <v>1207.6436170212767</v>
      </c>
      <c r="H226" s="89">
        <v>1018.3490566037735</v>
      </c>
      <c r="I226" s="89">
        <v>615.27</v>
      </c>
    </row>
    <row r="227" spans="2:12" x14ac:dyDescent="0.25">
      <c r="B227" s="95"/>
      <c r="D227" s="30" t="str">
        <f ca="1">'[1]Chapter 5'!S674</f>
        <v xml:space="preserve">Gippsland </v>
      </c>
      <c r="E227" s="79">
        <v>297.9655172413793</v>
      </c>
      <c r="F227" s="111">
        <v>265.13888888888891</v>
      </c>
      <c r="G227" s="89">
        <v>242.52173913043478</v>
      </c>
      <c r="H227" s="89">
        <v>599.63157894736844</v>
      </c>
      <c r="I227" s="89">
        <v>604.76190476190482</v>
      </c>
    </row>
    <row r="228" spans="2:12" x14ac:dyDescent="0.25">
      <c r="B228" s="95"/>
      <c r="D228" s="30" t="str">
        <f ca="1">'[1]Chapter 5'!S675</f>
        <v xml:space="preserve">East Gippsland </v>
      </c>
      <c r="E228" s="79">
        <v>434.66666666666669</v>
      </c>
      <c r="F228" s="89">
        <v>372.33333333333331</v>
      </c>
      <c r="G228" s="89">
        <v>464.00000000000006</v>
      </c>
      <c r="H228" s="92">
        <v>262.8</v>
      </c>
      <c r="I228" s="89">
        <v>495.66666666666669</v>
      </c>
    </row>
    <row r="229" spans="2:12" x14ac:dyDescent="0.25">
      <c r="B229" s="95"/>
      <c r="D229" s="30" t="str">
        <f ca="1">'[1]Chapter 5'!S676</f>
        <v xml:space="preserve">Yarra Valley </v>
      </c>
      <c r="E229" s="79">
        <v>870.33013544018058</v>
      </c>
      <c r="F229" s="89">
        <v>3819.1197339246119</v>
      </c>
      <c r="G229" s="89">
        <v>824.18022813688208</v>
      </c>
      <c r="H229" s="93">
        <v>534.07692307692309</v>
      </c>
      <c r="I229" s="89">
        <v>485.74966352624494</v>
      </c>
    </row>
    <row r="230" spans="2:12" x14ac:dyDescent="0.25">
      <c r="B230" s="95"/>
      <c r="D230" s="30" t="str">
        <f ca="1">'[1]Chapter 5'!S677</f>
        <v>GWMWater</v>
      </c>
      <c r="E230" s="79">
        <v>327.87919463087246</v>
      </c>
      <c r="F230" s="89">
        <v>270.22764227642278</v>
      </c>
      <c r="G230" s="89">
        <v>259.35820895522386</v>
      </c>
      <c r="H230" s="89">
        <v>306.03673469387758</v>
      </c>
      <c r="I230" s="89">
        <v>388.39166666666665</v>
      </c>
    </row>
    <row r="231" spans="2:12" x14ac:dyDescent="0.25">
      <c r="B231" s="95"/>
      <c r="D231" s="30" t="str">
        <f ca="1">'[1]Chapter 5'!S678</f>
        <v xml:space="preserve">Wannon </v>
      </c>
      <c r="E231" s="79">
        <v>256.50263157894744</v>
      </c>
      <c r="F231" s="89">
        <v>333.16666666666669</v>
      </c>
      <c r="G231" s="89">
        <v>317.88499999999999</v>
      </c>
      <c r="H231" s="89">
        <v>496.65882352941179</v>
      </c>
      <c r="I231" s="89">
        <v>323.02361111111117</v>
      </c>
    </row>
    <row r="232" spans="2:12" x14ac:dyDescent="0.25">
      <c r="B232" s="95"/>
      <c r="D232" s="30" t="str">
        <f ca="1">'[1]Chapter 5'!S679</f>
        <v xml:space="preserve">Lower Murray </v>
      </c>
      <c r="E232" s="79">
        <v>160.46012269938652</v>
      </c>
      <c r="F232" s="89">
        <v>200.91304347826087</v>
      </c>
      <c r="G232" s="89">
        <v>271.67479674796749</v>
      </c>
      <c r="H232" s="89">
        <v>247.68604651162789</v>
      </c>
      <c r="I232" s="89">
        <v>300.91472868217056</v>
      </c>
    </row>
    <row r="233" spans="2:12" x14ac:dyDescent="0.25">
      <c r="B233" s="95"/>
      <c r="D233" s="30" t="str">
        <f ca="1">'[1]Chapter 5'!S680</f>
        <v xml:space="preserve">South East </v>
      </c>
      <c r="E233" s="79">
        <v>288.21043478260867</v>
      </c>
      <c r="F233" s="92">
        <v>284.42659758203797</v>
      </c>
      <c r="G233" s="103">
        <v>268.60374149659862</v>
      </c>
      <c r="H233" s="89">
        <v>287.13418530351436</v>
      </c>
      <c r="I233" s="89">
        <v>292.03968253968253</v>
      </c>
    </row>
    <row r="234" spans="2:12" x14ac:dyDescent="0.25">
      <c r="B234" s="95"/>
      <c r="D234" s="30" t="str">
        <f ca="1">'[1]Chapter 5'!S681</f>
        <v xml:space="preserve">South Gippsland </v>
      </c>
      <c r="E234" s="79">
        <v>2754.8222222222221</v>
      </c>
      <c r="F234" s="89">
        <v>2613.3658536585367</v>
      </c>
      <c r="G234" s="89">
        <v>419.41463414634148</v>
      </c>
      <c r="H234" s="89">
        <v>151.8235294117647</v>
      </c>
      <c r="I234" s="89">
        <v>178.42857142857142</v>
      </c>
    </row>
    <row r="235" spans="2:12" x14ac:dyDescent="0.25">
      <c r="B235" s="95"/>
      <c r="D235" s="30" t="str">
        <f ca="1">'[1]Chapter 5'!S682</f>
        <v xml:space="preserve">North East </v>
      </c>
      <c r="E235" s="92">
        <v>247.94482758620688</v>
      </c>
      <c r="F235" s="92">
        <v>215.45454545454547</v>
      </c>
      <c r="G235" s="89">
        <v>241.05263157894737</v>
      </c>
      <c r="H235" s="89">
        <v>237.625</v>
      </c>
      <c r="I235" s="89">
        <v>170.22222222222223</v>
      </c>
    </row>
    <row r="236" spans="2:12" x14ac:dyDescent="0.25">
      <c r="B236" s="95"/>
      <c r="L236" s="8"/>
    </row>
    <row r="237" spans="2:12" ht="12.75" x14ac:dyDescent="0.2">
      <c r="B237" s="95"/>
      <c r="C237" s="65"/>
      <c r="D237" s="65"/>
      <c r="F237" s="65"/>
      <c r="G237" s="65"/>
      <c r="H237" s="65"/>
      <c r="I237" s="65"/>
      <c r="J237" s="65"/>
    </row>
    <row r="238" spans="2:12" ht="15" customHeight="1" x14ac:dyDescent="0.25">
      <c r="B238" s="133"/>
      <c r="D238" s="110" t="s">
        <v>73</v>
      </c>
      <c r="E238" s="115"/>
      <c r="F238" s="115"/>
      <c r="G238" s="115"/>
      <c r="H238" s="8"/>
      <c r="I238" s="54"/>
    </row>
    <row r="239" spans="2:12" x14ac:dyDescent="0.25">
      <c r="B239" s="133"/>
      <c r="D239" s="31"/>
      <c r="E239" s="53"/>
      <c r="F239" s="53"/>
      <c r="G239" s="53"/>
    </row>
    <row r="240" spans="2:12" x14ac:dyDescent="0.25">
      <c r="B240" s="97"/>
      <c r="D240" s="23" t="s">
        <v>0</v>
      </c>
      <c r="E240" s="49" t="str">
        <f>+'2. Victorian water industry'!$E$9</f>
        <v>2014-15</v>
      </c>
      <c r="F240" s="49" t="str">
        <f>+'2. Victorian water industry'!$F$9</f>
        <v>2015-16</v>
      </c>
      <c r="G240" s="49" t="str">
        <f>+'2. Victorian water industry'!$G$9</f>
        <v>2016-17</v>
      </c>
      <c r="H240" s="49" t="str">
        <f>+'2. Victorian water industry'!$H$9</f>
        <v>2017-18</v>
      </c>
      <c r="I240" s="49" t="str">
        <f>+'2. Victorian water industry'!$I$9</f>
        <v>2018-19</v>
      </c>
    </row>
    <row r="241" spans="2:9" x14ac:dyDescent="0.25">
      <c r="B241" s="95"/>
      <c r="D241" s="30" t="str">
        <f ca="1">'[1]Chapter 5'!S349</f>
        <v xml:space="preserve">Lower Murray </v>
      </c>
      <c r="E241" s="41">
        <v>99.481865284974091</v>
      </c>
      <c r="F241" s="57">
        <v>100</v>
      </c>
      <c r="G241" s="57">
        <v>99.418604651162795</v>
      </c>
      <c r="H241" s="57">
        <v>99.367088607594937</v>
      </c>
      <c r="I241" s="57">
        <v>100</v>
      </c>
    </row>
    <row r="242" spans="2:9" x14ac:dyDescent="0.25">
      <c r="B242" s="95"/>
      <c r="D242" s="30" t="str">
        <f ca="1">'[1]Chapter 5'!S350</f>
        <v xml:space="preserve">Westernport </v>
      </c>
      <c r="E242" s="66">
        <v>98.214285714285708</v>
      </c>
      <c r="F242" s="36">
        <v>98.71794871794873</v>
      </c>
      <c r="G242" s="36">
        <v>99.122807017543863</v>
      </c>
      <c r="H242" s="36">
        <v>100</v>
      </c>
      <c r="I242" s="36">
        <v>100</v>
      </c>
    </row>
    <row r="243" spans="2:9" x14ac:dyDescent="0.25">
      <c r="B243" s="95"/>
      <c r="D243" s="30" t="str">
        <f ca="1">'[1]Chapter 5'!S351</f>
        <v xml:space="preserve">Goulburn Valley </v>
      </c>
      <c r="E243" s="66">
        <v>97.716894977168948</v>
      </c>
      <c r="F243" s="36">
        <v>98.268398268398272</v>
      </c>
      <c r="G243" s="36">
        <v>99.428571428571431</v>
      </c>
      <c r="H243" s="36">
        <v>99.421965317919074</v>
      </c>
      <c r="I243" s="36">
        <v>99.056603773584911</v>
      </c>
    </row>
    <row r="244" spans="2:9" x14ac:dyDescent="0.25">
      <c r="B244" s="95"/>
      <c r="D244" s="30" t="str">
        <f ca="1">'[1]Chapter 5'!S352</f>
        <v xml:space="preserve">Western </v>
      </c>
      <c r="E244" s="66">
        <v>98.536585365853654</v>
      </c>
      <c r="F244" s="36">
        <v>98</v>
      </c>
      <c r="G244" s="36">
        <v>99.473684210526315</v>
      </c>
      <c r="H244" s="36">
        <v>99.047619047619051</v>
      </c>
      <c r="I244" s="36">
        <v>98.5</v>
      </c>
    </row>
    <row r="245" spans="2:9" x14ac:dyDescent="0.25">
      <c r="B245" s="95"/>
      <c r="D245" s="30" t="str">
        <f ca="1">'[1]Chapter 5'!S353</f>
        <v xml:space="preserve">Gippsland </v>
      </c>
      <c r="E245" s="66">
        <v>98.540145985401466</v>
      </c>
      <c r="F245" s="36">
        <v>98.969072164948457</v>
      </c>
      <c r="G245" s="36">
        <v>98.776758409785941</v>
      </c>
      <c r="H245" s="36">
        <v>98.618784530386733</v>
      </c>
      <c r="I245" s="36">
        <v>98.296836982968372</v>
      </c>
    </row>
    <row r="246" spans="2:9" x14ac:dyDescent="0.25">
      <c r="B246" s="95"/>
      <c r="D246" s="30" t="str">
        <f ca="1">'[1]Chapter 5'!S354</f>
        <v xml:space="preserve">North East </v>
      </c>
      <c r="E246" s="66">
        <v>98.591549295774655</v>
      </c>
      <c r="F246" s="36">
        <v>98.550724637681171</v>
      </c>
      <c r="G246" s="36">
        <v>94.761904761904759</v>
      </c>
      <c r="H246" s="36">
        <v>98.80952380952381</v>
      </c>
      <c r="I246" s="36">
        <v>97.948717948717942</v>
      </c>
    </row>
    <row r="247" spans="2:9" x14ac:dyDescent="0.25">
      <c r="B247" s="95"/>
      <c r="D247" s="30" t="str">
        <f ca="1">'[1]Chapter 5'!S355</f>
        <v xml:space="preserve">Yarra Valley </v>
      </c>
      <c r="E247" s="66">
        <v>96.477015825169559</v>
      </c>
      <c r="F247" s="36">
        <v>94.249622926093508</v>
      </c>
      <c r="G247" s="36">
        <v>96.070303432266627</v>
      </c>
      <c r="H247" s="36">
        <v>96.545970298681794</v>
      </c>
      <c r="I247" s="36">
        <v>97.918100481761869</v>
      </c>
    </row>
    <row r="248" spans="2:9" x14ac:dyDescent="0.25">
      <c r="B248" s="95"/>
      <c r="D248" s="30" t="str">
        <f ca="1">'[1]Chapter 5'!S356</f>
        <v xml:space="preserve">City West </v>
      </c>
      <c r="E248" s="66">
        <v>98.022813688212935</v>
      </c>
      <c r="F248" s="36">
        <v>95.827633378932958</v>
      </c>
      <c r="G248" s="36">
        <v>95.228494623655919</v>
      </c>
      <c r="H248" s="36">
        <v>97.011207970112082</v>
      </c>
      <c r="I248" s="36">
        <v>97.873443983402481</v>
      </c>
    </row>
    <row r="249" spans="2:9" x14ac:dyDescent="0.25">
      <c r="B249" s="95"/>
      <c r="D249" s="30" t="str">
        <f ca="1">'[1]Chapter 5'!S357</f>
        <v xml:space="preserve">Coliban </v>
      </c>
      <c r="E249" s="66">
        <v>98.086124401913878</v>
      </c>
      <c r="F249" s="36">
        <v>98.05194805194806</v>
      </c>
      <c r="G249" s="36">
        <v>98.006644518272424</v>
      </c>
      <c r="H249" s="36">
        <v>100</v>
      </c>
      <c r="I249" s="36">
        <v>97.552447552447546</v>
      </c>
    </row>
    <row r="250" spans="2:9" x14ac:dyDescent="0.25">
      <c r="B250" s="95"/>
      <c r="D250" s="30" t="str">
        <f ca="1">'[1]Chapter 5'!S358</f>
        <v xml:space="preserve">South East </v>
      </c>
      <c r="E250" s="66">
        <v>99.391117478510026</v>
      </c>
      <c r="F250" s="36">
        <v>99.064773120886727</v>
      </c>
      <c r="G250" s="36">
        <v>98.530954879328434</v>
      </c>
      <c r="H250" s="36">
        <v>98.014729426833171</v>
      </c>
      <c r="I250" s="36">
        <v>97.546583850931682</v>
      </c>
    </row>
    <row r="251" spans="2:9" x14ac:dyDescent="0.25">
      <c r="B251" s="95"/>
      <c r="D251" s="30" t="str">
        <f ca="1">'[1]Chapter 5'!S359</f>
        <v xml:space="preserve">Wannon </v>
      </c>
      <c r="E251" s="66">
        <v>95.370370370370367</v>
      </c>
      <c r="F251" s="36">
        <v>94.73684210526315</v>
      </c>
      <c r="G251" s="36">
        <v>95.522388059701484</v>
      </c>
      <c r="H251" s="36">
        <v>99.137931034482762</v>
      </c>
      <c r="I251" s="36">
        <v>97.47899159663865</v>
      </c>
    </row>
    <row r="252" spans="2:9" x14ac:dyDescent="0.25">
      <c r="B252" s="95"/>
      <c r="D252" s="30" t="str">
        <f ca="1">'[1]Chapter 5'!S360</f>
        <v xml:space="preserve">East Gippsland </v>
      </c>
      <c r="E252" s="66">
        <v>98.275862068965509</v>
      </c>
      <c r="F252" s="36">
        <v>100</v>
      </c>
      <c r="G252" s="36">
        <v>94.202898550724612</v>
      </c>
      <c r="H252" s="36">
        <v>98.850574712643677</v>
      </c>
      <c r="I252" s="36">
        <v>97.402597402597408</v>
      </c>
    </row>
    <row r="253" spans="2:9" x14ac:dyDescent="0.25">
      <c r="B253" s="95"/>
      <c r="D253" s="30" t="str">
        <f ca="1">'[1]Chapter 5'!S361</f>
        <v xml:space="preserve">Barwon </v>
      </c>
      <c r="E253" s="66">
        <v>97.889610389610397</v>
      </c>
      <c r="F253" s="36">
        <v>98</v>
      </c>
      <c r="G253" s="36">
        <v>97.142857142857139</v>
      </c>
      <c r="H253" s="36">
        <v>96.58385093167702</v>
      </c>
      <c r="I253" s="36">
        <v>96.886674968866743</v>
      </c>
    </row>
    <row r="254" spans="2:9" x14ac:dyDescent="0.25">
      <c r="B254" s="95"/>
      <c r="D254" s="30" t="str">
        <f ca="1">'[1]Chapter 5'!S362</f>
        <v xml:space="preserve">South Gippsland </v>
      </c>
      <c r="E254" s="66">
        <v>98.347107438016536</v>
      </c>
      <c r="F254" s="36">
        <v>99.173553719008268</v>
      </c>
      <c r="G254" s="36">
        <v>98.936170212765958</v>
      </c>
      <c r="H254" s="36">
        <v>98.05825242718447</v>
      </c>
      <c r="I254" s="36">
        <v>95.614035087719301</v>
      </c>
    </row>
    <row r="255" spans="2:9" x14ac:dyDescent="0.25">
      <c r="B255" s="95"/>
      <c r="D255" s="30" t="str">
        <f ca="1">'[1]Chapter 5'!S363</f>
        <v>GWMWater</v>
      </c>
      <c r="E255" s="66">
        <v>99.361702127659584</v>
      </c>
      <c r="F255" s="36">
        <v>97.717842323651453</v>
      </c>
      <c r="G255" s="36">
        <v>97.84482758620689</v>
      </c>
      <c r="H255" s="36">
        <v>96.907216494845358</v>
      </c>
      <c r="I255" s="36">
        <v>95.430579964850608</v>
      </c>
    </row>
    <row r="256" spans="2:9" x14ac:dyDescent="0.25">
      <c r="B256" s="95"/>
      <c r="D256" s="30" t="str">
        <f ca="1">'[1]Chapter 5'!S364</f>
        <v xml:space="preserve">Central Highlands </v>
      </c>
      <c r="E256" s="66">
        <v>98.730158730158735</v>
      </c>
      <c r="F256" s="36">
        <v>97.244094488188978</v>
      </c>
      <c r="G256" s="36">
        <v>94.196428571428584</v>
      </c>
      <c r="H256" s="36">
        <v>94.350282485875709</v>
      </c>
      <c r="I256" s="36">
        <v>91.512915129151295</v>
      </c>
    </row>
    <row r="257" spans="2:9" x14ac:dyDescent="0.25">
      <c r="B257" s="95"/>
    </row>
    <row r="258" spans="2:9" x14ac:dyDescent="0.25">
      <c r="B258" s="95"/>
    </row>
    <row r="259" spans="2:9" x14ac:dyDescent="0.25">
      <c r="B259" s="95"/>
      <c r="D259" s="110" t="s">
        <v>93</v>
      </c>
    </row>
    <row r="260" spans="2:9" x14ac:dyDescent="0.25">
      <c r="B260" s="95"/>
      <c r="D260" s="32"/>
    </row>
    <row r="261" spans="2:9" x14ac:dyDescent="0.25">
      <c r="B261" s="95"/>
      <c r="D261" s="23" t="s">
        <v>0</v>
      </c>
      <c r="E261" s="49" t="str">
        <f>+'2. Victorian water industry'!$E$9</f>
        <v>2014-15</v>
      </c>
      <c r="F261" s="49" t="str">
        <f>+'2. Victorian water industry'!$F$9</f>
        <v>2015-16</v>
      </c>
      <c r="G261" s="49" t="str">
        <f>+'2. Victorian water industry'!$G$9</f>
        <v>2016-17</v>
      </c>
      <c r="H261" s="49" t="str">
        <f>+'2. Victorian water industry'!$H$9</f>
        <v>2017-18</v>
      </c>
      <c r="I261" s="49" t="str">
        <f>+'2. Victorian water industry'!$I$9</f>
        <v>2018-19</v>
      </c>
    </row>
    <row r="262" spans="2:9" x14ac:dyDescent="0.25">
      <c r="B262" s="95"/>
      <c r="D262" s="30" t="str">
        <f ca="1">'[1]Chapter 5'!S377</f>
        <v>GWMWater</v>
      </c>
      <c r="E262" s="80">
        <v>45.006618620385353</v>
      </c>
      <c r="F262" s="85">
        <v>50.49170703067665</v>
      </c>
      <c r="G262" s="85">
        <v>46.335421827189279</v>
      </c>
      <c r="H262" s="85">
        <v>42.105263157894733</v>
      </c>
      <c r="I262" s="85">
        <v>42.984473835537663</v>
      </c>
    </row>
    <row r="263" spans="2:9" x14ac:dyDescent="0.25">
      <c r="B263" s="95"/>
      <c r="D263" s="30" t="str">
        <f ca="1">'[1]Chapter 5'!S378</f>
        <v xml:space="preserve">Yarra Valley </v>
      </c>
      <c r="E263" s="79">
        <v>31.565327128183558</v>
      </c>
      <c r="F263" s="89">
        <v>35.318489361162968</v>
      </c>
      <c r="G263" s="89">
        <v>38.090235831713848</v>
      </c>
      <c r="H263" s="89">
        <v>30.721649484536083</v>
      </c>
      <c r="I263" s="89">
        <v>38.399575830495344</v>
      </c>
    </row>
    <row r="264" spans="2:9" x14ac:dyDescent="0.25">
      <c r="B264" s="95"/>
      <c r="D264" s="30" t="str">
        <f ca="1">'[1]Chapter 5'!S379</f>
        <v xml:space="preserve">Barwon </v>
      </c>
      <c r="E264" s="79">
        <v>35.395735599089939</v>
      </c>
      <c r="F264" s="89">
        <v>38.845247446975648</v>
      </c>
      <c r="G264" s="89">
        <v>32.77734678044996</v>
      </c>
      <c r="H264" s="89">
        <v>24.933687002652519</v>
      </c>
      <c r="I264" s="89">
        <v>32.291666666666671</v>
      </c>
    </row>
    <row r="265" spans="2:9" x14ac:dyDescent="0.25">
      <c r="B265" s="95"/>
      <c r="D265" s="30" t="str">
        <f ca="1">'[1]Chapter 5'!S380</f>
        <v xml:space="preserve">City West </v>
      </c>
      <c r="E265" s="79">
        <v>17.001616114074121</v>
      </c>
      <c r="F265" s="89">
        <v>21.372410718287565</v>
      </c>
      <c r="G265" s="89">
        <v>20.329542817359016</v>
      </c>
      <c r="H265" s="89">
        <v>21.298624463836713</v>
      </c>
      <c r="I265" s="89">
        <v>24.159717860982166</v>
      </c>
    </row>
    <row r="266" spans="2:9" x14ac:dyDescent="0.25">
      <c r="B266" s="95"/>
      <c r="D266" s="30" t="str">
        <f ca="1">'[1]Chapter 5'!S381</f>
        <v xml:space="preserve">South Gippsland </v>
      </c>
      <c r="E266" s="79">
        <v>23.636363636363637</v>
      </c>
      <c r="F266" s="89">
        <v>29.916317991631797</v>
      </c>
      <c r="G266" s="89">
        <v>22.916666666666664</v>
      </c>
      <c r="H266" s="89">
        <v>13.4</v>
      </c>
      <c r="I266" s="89">
        <v>21.936758893280633</v>
      </c>
    </row>
    <row r="267" spans="2:9" x14ac:dyDescent="0.25">
      <c r="B267" s="95"/>
      <c r="D267" s="30" t="str">
        <f ca="1">'[1]Chapter 5'!S382</f>
        <v xml:space="preserve">Coliban </v>
      </c>
      <c r="E267" s="79">
        <v>48.169761273209552</v>
      </c>
      <c r="F267" s="89">
        <v>53.733681462140993</v>
      </c>
      <c r="G267" s="89">
        <v>40.454076367389064</v>
      </c>
      <c r="H267" s="89">
        <v>29.757948235486609</v>
      </c>
      <c r="I267" s="89">
        <v>20.528184642698623</v>
      </c>
    </row>
    <row r="268" spans="2:9" x14ac:dyDescent="0.25">
      <c r="B268" s="95"/>
      <c r="D268" s="30" t="str">
        <f ca="1">'[1]Chapter 5'!S383</f>
        <v xml:space="preserve">Central Highlands </v>
      </c>
      <c r="E268" s="79">
        <v>19.680464778503996</v>
      </c>
      <c r="F268" s="89">
        <v>22.613065326633166</v>
      </c>
      <c r="G268" s="89">
        <v>19.050991501416426</v>
      </c>
      <c r="H268" s="89">
        <v>19.134078212290504</v>
      </c>
      <c r="I268" s="89">
        <v>20.468642315644384</v>
      </c>
    </row>
    <row r="269" spans="2:9" x14ac:dyDescent="0.25">
      <c r="B269" s="95"/>
      <c r="D269" s="30" t="str">
        <f ca="1">'[1]Chapter 5'!S384</f>
        <v xml:space="preserve">South East </v>
      </c>
      <c r="E269" s="79">
        <v>14.306230667255853</v>
      </c>
      <c r="F269" s="89">
        <v>17.578568416955857</v>
      </c>
      <c r="G269" s="89">
        <v>17.955493298525997</v>
      </c>
      <c r="H269" s="89">
        <v>16.247521652927059</v>
      </c>
      <c r="I269" s="89">
        <v>18.990211231324057</v>
      </c>
    </row>
    <row r="270" spans="2:9" x14ac:dyDescent="0.25">
      <c r="B270" s="95"/>
      <c r="D270" s="30" t="str">
        <f ca="1">'[1]Chapter 5'!S385</f>
        <v xml:space="preserve">Western </v>
      </c>
      <c r="E270" s="79">
        <v>15.515840779853777</v>
      </c>
      <c r="F270" s="89">
        <v>14.081145584725538</v>
      </c>
      <c r="G270" s="89">
        <v>11.521992993382639</v>
      </c>
      <c r="H270" s="89">
        <v>12.736966824644549</v>
      </c>
      <c r="I270" s="89">
        <v>18.071428571428573</v>
      </c>
    </row>
    <row r="271" spans="2:9" x14ac:dyDescent="0.25">
      <c r="B271" s="95"/>
      <c r="D271" s="30" t="str">
        <f ca="1">'[1]Chapter 5'!S386</f>
        <v xml:space="preserve">Lower Murray </v>
      </c>
      <c r="E271" s="79">
        <v>17.13028445701713</v>
      </c>
      <c r="F271" s="89">
        <v>15.627441787779341</v>
      </c>
      <c r="G271" s="89">
        <v>17.465224111282843</v>
      </c>
      <c r="H271" s="89">
        <v>14.552183363637617</v>
      </c>
      <c r="I271" s="89">
        <v>17.325227963525837</v>
      </c>
    </row>
    <row r="272" spans="2:9" x14ac:dyDescent="0.25">
      <c r="B272" s="95"/>
      <c r="D272" s="30" t="str">
        <f ca="1">'[1]Chapter 5'!S387</f>
        <v xml:space="preserve">Wannon </v>
      </c>
      <c r="E272" s="79">
        <v>13.386152406242518</v>
      </c>
      <c r="F272" s="89">
        <v>18.173997204000429</v>
      </c>
      <c r="G272" s="89">
        <v>17.616724143453517</v>
      </c>
      <c r="H272" s="89">
        <v>12.433581296493093</v>
      </c>
      <c r="I272" s="89">
        <v>12.064768758598793</v>
      </c>
    </row>
    <row r="273" spans="2:9" x14ac:dyDescent="0.25">
      <c r="B273" s="95"/>
      <c r="D273" s="30" t="str">
        <f ca="1">'[1]Chapter 5'!S388</f>
        <v xml:space="preserve">Goulburn Valley </v>
      </c>
      <c r="E273" s="79">
        <v>10.07137192704203</v>
      </c>
      <c r="F273" s="89">
        <v>9.520062942564909</v>
      </c>
      <c r="G273" s="89">
        <v>9.1260634184068063</v>
      </c>
      <c r="H273" s="89">
        <v>6.1973986228003062</v>
      </c>
      <c r="I273" s="89">
        <v>10.347432024169184</v>
      </c>
    </row>
    <row r="274" spans="2:9" x14ac:dyDescent="0.25">
      <c r="B274" s="95"/>
      <c r="D274" s="30" t="str">
        <f ca="1">'[1]Chapter 5'!S389</f>
        <v xml:space="preserve">North East </v>
      </c>
      <c r="E274" s="79">
        <v>8.7883959044368609</v>
      </c>
      <c r="F274" s="89">
        <v>9.5919225915018931</v>
      </c>
      <c r="G274" s="89">
        <v>10.714285714285714</v>
      </c>
      <c r="H274" s="89">
        <v>10.252848472821682</v>
      </c>
      <c r="I274" s="89">
        <v>10.294201750014299</v>
      </c>
    </row>
    <row r="275" spans="2:9" x14ac:dyDescent="0.25">
      <c r="B275" s="95"/>
      <c r="D275" s="30" t="str">
        <f ca="1">'[1]Chapter 5'!S390</f>
        <v xml:space="preserve">Gippsland </v>
      </c>
      <c r="E275" s="79">
        <v>7.9518072289156621</v>
      </c>
      <c r="F275" s="89">
        <v>7.9847066640245252</v>
      </c>
      <c r="G275" s="89">
        <v>8.4009269988412516</v>
      </c>
      <c r="H275" s="89">
        <v>9.1382301908617691</v>
      </c>
      <c r="I275" s="89">
        <v>7.7752553916004539</v>
      </c>
    </row>
    <row r="276" spans="2:9" x14ac:dyDescent="0.25">
      <c r="B276" s="95"/>
      <c r="D276" s="30" t="str">
        <f ca="1">'[1]Chapter 5'!S391</f>
        <v xml:space="preserve">East Gippsland </v>
      </c>
      <c r="E276" s="79">
        <v>6.1228059945186306</v>
      </c>
      <c r="F276" s="89">
        <v>5.2098408104196814</v>
      </c>
      <c r="G276" s="89">
        <v>5.8825217366351978</v>
      </c>
      <c r="H276" s="89">
        <v>7.6379066478076378</v>
      </c>
      <c r="I276" s="89">
        <v>6.8917018284106888</v>
      </c>
    </row>
    <row r="277" spans="2:9" x14ac:dyDescent="0.25">
      <c r="B277" s="95"/>
      <c r="D277" s="30" t="str">
        <f ca="1">'[1]Chapter 5'!S392</f>
        <v xml:space="preserve">Westernport </v>
      </c>
      <c r="E277" s="79">
        <v>1.967397414277684</v>
      </c>
      <c r="F277" s="89">
        <v>4.1981528127623848</v>
      </c>
      <c r="G277" s="89">
        <v>7.4386312918422997</v>
      </c>
      <c r="H277" s="89">
        <v>5.9729047321695221</v>
      </c>
      <c r="I277" s="89">
        <v>6.3829787234042552</v>
      </c>
    </row>
    <row r="278" spans="2:9" x14ac:dyDescent="0.25">
      <c r="B278" s="95"/>
    </row>
    <row r="279" spans="2:9" x14ac:dyDescent="0.25">
      <c r="B279" s="95"/>
    </row>
    <row r="280" spans="2:9" x14ac:dyDescent="0.25">
      <c r="B280" s="95"/>
      <c r="D280" s="110" t="s">
        <v>94</v>
      </c>
    </row>
    <row r="281" spans="2:9" x14ac:dyDescent="0.25">
      <c r="B281" s="95"/>
      <c r="D281" s="25"/>
    </row>
    <row r="282" spans="2:9" x14ac:dyDescent="0.25">
      <c r="B282" s="95"/>
      <c r="D282" s="23" t="s">
        <v>0</v>
      </c>
      <c r="E282" s="49" t="str">
        <f>+'2. Victorian water industry'!$E$9</f>
        <v>2014-15</v>
      </c>
      <c r="F282" s="49" t="str">
        <f>+'2. Victorian water industry'!$F$9</f>
        <v>2015-16</v>
      </c>
      <c r="G282" s="49" t="str">
        <f>+'2. Victorian water industry'!$G$9</f>
        <v>2016-17</v>
      </c>
      <c r="H282" s="49" t="str">
        <f>+'2. Victorian water industry'!$H$9</f>
        <v>2017-18</v>
      </c>
      <c r="I282" s="49" t="str">
        <f>+'2. Victorian water industry'!$I$9</f>
        <v>2018-19</v>
      </c>
    </row>
    <row r="283" spans="2:9" x14ac:dyDescent="0.25">
      <c r="B283" s="95"/>
      <c r="D283" s="30" t="str">
        <f ca="1">'[1]Chapter 5'!S435</f>
        <v xml:space="preserve">Coliban </v>
      </c>
      <c r="E283" s="80">
        <v>33.527851458885941</v>
      </c>
      <c r="F283" s="85">
        <v>39.895561357702348</v>
      </c>
      <c r="G283" s="85">
        <v>25.696594427244584</v>
      </c>
      <c r="H283" s="85">
        <v>18.918283242491487</v>
      </c>
      <c r="I283" s="89">
        <v>18.460234838397287</v>
      </c>
    </row>
    <row r="284" spans="2:9" x14ac:dyDescent="0.25">
      <c r="B284" s="95"/>
      <c r="D284" s="30" t="str">
        <f ca="1">'[1]Chapter 5'!S436</f>
        <v xml:space="preserve">Barwon </v>
      </c>
      <c r="E284" s="79">
        <v>17.154247287011497</v>
      </c>
      <c r="F284" s="89">
        <v>18.617439120188529</v>
      </c>
      <c r="G284" s="89">
        <v>13.964313421256788</v>
      </c>
      <c r="H284" s="89">
        <v>11.860553239863584</v>
      </c>
      <c r="I284" s="89">
        <v>16.964285714285715</v>
      </c>
    </row>
    <row r="285" spans="2:9" x14ac:dyDescent="0.25">
      <c r="B285" s="95"/>
      <c r="D285" s="30" t="str">
        <f ca="1">'[1]Chapter 5'!S437</f>
        <v xml:space="preserve">Yarra Valley </v>
      </c>
      <c r="E285" s="79">
        <v>20.85185914877983</v>
      </c>
      <c r="F285" s="89">
        <v>15.246606468615642</v>
      </c>
      <c r="G285" s="89">
        <v>25.852198119649145</v>
      </c>
      <c r="H285" s="89">
        <v>16.123711340206185</v>
      </c>
      <c r="I285" s="89">
        <v>15.100842221179926</v>
      </c>
    </row>
    <row r="286" spans="2:9" x14ac:dyDescent="0.25">
      <c r="B286" s="95"/>
      <c r="D286" s="30" t="str">
        <f ca="1">'[1]Chapter 5'!S438</f>
        <v>GWMWater</v>
      </c>
      <c r="E286" s="79">
        <v>21.914987498161494</v>
      </c>
      <c r="F286" s="89">
        <v>19.52150300895347</v>
      </c>
      <c r="G286" s="89">
        <v>16.319393851085533</v>
      </c>
      <c r="H286" s="89">
        <v>13.410237923576062</v>
      </c>
      <c r="I286" s="89">
        <v>14.088556641748131</v>
      </c>
    </row>
    <row r="287" spans="2:9" x14ac:dyDescent="0.25">
      <c r="B287" s="95"/>
      <c r="D287" s="30" t="str">
        <f ca="1">'[1]Chapter 5'!S439</f>
        <v xml:space="preserve">Wannon </v>
      </c>
      <c r="E287" s="79">
        <v>9.5770846483686309</v>
      </c>
      <c r="F287" s="89">
        <v>11.614152059361222</v>
      </c>
      <c r="G287" s="89">
        <v>12.598626963197061</v>
      </c>
      <c r="H287" s="89">
        <v>9.6705632306057385</v>
      </c>
      <c r="I287" s="89">
        <v>11.429780929198857</v>
      </c>
    </row>
    <row r="288" spans="2:9" x14ac:dyDescent="0.25">
      <c r="B288" s="95"/>
      <c r="D288" s="30" t="str">
        <f ca="1">'[1]Chapter 5'!S440</f>
        <v xml:space="preserve">South East </v>
      </c>
      <c r="E288" s="79">
        <v>7.6889085285019885</v>
      </c>
      <c r="F288" s="89">
        <v>9.4055070865630981</v>
      </c>
      <c r="G288" s="89">
        <v>10.081393991489181</v>
      </c>
      <c r="H288" s="89">
        <v>8.9324846081602836</v>
      </c>
      <c r="I288" s="89">
        <v>10.221535291087068</v>
      </c>
    </row>
    <row r="289" spans="2:13" x14ac:dyDescent="0.25">
      <c r="B289" s="95"/>
      <c r="D289" s="30" t="str">
        <f ca="1">'[1]Chapter 5'!S441</f>
        <v xml:space="preserve">East Gippsland </v>
      </c>
      <c r="E289" s="79">
        <v>7.4348358504869081</v>
      </c>
      <c r="F289" s="89">
        <v>5.6439942112879882</v>
      </c>
      <c r="G289" s="89">
        <v>6.3129501563889914</v>
      </c>
      <c r="H289" s="89">
        <v>8.0622347949080613</v>
      </c>
      <c r="I289" s="89">
        <v>8.8607594936708871</v>
      </c>
    </row>
    <row r="290" spans="2:13" x14ac:dyDescent="0.25">
      <c r="B290" s="95"/>
      <c r="D290" s="30" t="str">
        <f ca="1">'[1]Chapter 5'!S442</f>
        <v xml:space="preserve">North East </v>
      </c>
      <c r="E290" s="79">
        <v>1.2798634812286689</v>
      </c>
      <c r="F290" s="89">
        <v>1.0096760622633572</v>
      </c>
      <c r="G290" s="89">
        <v>3.1561461794019934</v>
      </c>
      <c r="H290" s="89">
        <v>5.1264242364108412</v>
      </c>
      <c r="I290" s="89">
        <v>6.2909010694531817</v>
      </c>
    </row>
    <row r="291" spans="2:13" x14ac:dyDescent="0.25">
      <c r="B291" s="95"/>
      <c r="D291" s="30" t="str">
        <f ca="1">'[1]Chapter 5'!S443</f>
        <v xml:space="preserve">Western </v>
      </c>
      <c r="E291" s="79">
        <v>4.4679122664500408</v>
      </c>
      <c r="F291" s="89">
        <v>5.0914876690533015</v>
      </c>
      <c r="G291" s="89">
        <v>4.5153756325418444</v>
      </c>
      <c r="H291" s="89">
        <v>4.5912322274881507</v>
      </c>
      <c r="I291" s="89">
        <v>6.2142857142857135</v>
      </c>
    </row>
    <row r="292" spans="2:13" x14ac:dyDescent="0.25">
      <c r="B292" s="95"/>
      <c r="D292" s="30" t="str">
        <f ca="1">'[1]Chapter 5'!S444</f>
        <v xml:space="preserve">South Gippsland </v>
      </c>
      <c r="E292" s="79">
        <v>16.363636363636363</v>
      </c>
      <c r="F292" s="89">
        <v>11.92468619246862</v>
      </c>
      <c r="G292" s="89">
        <v>9.1666666666666661</v>
      </c>
      <c r="H292" s="89">
        <v>6.8000000000000007</v>
      </c>
      <c r="I292" s="89">
        <v>5.9288537549407119</v>
      </c>
    </row>
    <row r="293" spans="2:13" x14ac:dyDescent="0.25">
      <c r="B293" s="95"/>
      <c r="D293" s="30" t="str">
        <f ca="1">'[1]Chapter 5'!S445</f>
        <v xml:space="preserve">Central Highlands </v>
      </c>
      <c r="E293" s="79">
        <v>8.9324618736383457</v>
      </c>
      <c r="F293" s="89">
        <v>7.9684134960516868</v>
      </c>
      <c r="G293" s="89">
        <v>0.99150141643059486</v>
      </c>
      <c r="H293" s="89">
        <v>2.5139664804469275</v>
      </c>
      <c r="I293" s="89">
        <v>5.6512749827705031</v>
      </c>
    </row>
    <row r="294" spans="2:13" x14ac:dyDescent="0.25">
      <c r="B294" s="95"/>
      <c r="D294" s="30" t="str">
        <f ca="1">'[1]Chapter 5'!S446</f>
        <v xml:space="preserve">City West </v>
      </c>
      <c r="E294" s="79">
        <v>3.2418335810734549</v>
      </c>
      <c r="F294" s="89">
        <v>4.4113033160262418</v>
      </c>
      <c r="G294" s="89">
        <v>4.7342770944534696</v>
      </c>
      <c r="H294" s="89">
        <v>2.0706996006507916</v>
      </c>
      <c r="I294" s="89">
        <v>4.447533630282563</v>
      </c>
    </row>
    <row r="295" spans="2:13" x14ac:dyDescent="0.25">
      <c r="B295" s="95"/>
      <c r="D295" s="30" t="str">
        <f ca="1">'[1]Chapter 5'!S447</f>
        <v xml:space="preserve">Gippsland </v>
      </c>
      <c r="E295" s="79">
        <v>4.6987951807228914</v>
      </c>
      <c r="F295" s="89">
        <v>4.1380596579981122</v>
      </c>
      <c r="G295" s="89">
        <v>4.2873696407879489</v>
      </c>
      <c r="H295" s="89">
        <v>3.8172353961827645</v>
      </c>
      <c r="I295" s="89">
        <v>4.426787741203178</v>
      </c>
    </row>
    <row r="296" spans="2:13" x14ac:dyDescent="0.25">
      <c r="B296" s="95"/>
      <c r="D296" s="30" t="str">
        <f ca="1">'[1]Chapter 5'!S448</f>
        <v xml:space="preserve">Lower Murray </v>
      </c>
      <c r="E296" s="79">
        <v>2.5145371680025148</v>
      </c>
      <c r="F296" s="89">
        <v>2.8129395218002817</v>
      </c>
      <c r="G296" s="89">
        <v>2.6275115919629055</v>
      </c>
      <c r="H296" s="89">
        <v>3.0636175502394982</v>
      </c>
      <c r="I296" s="89">
        <v>3.0395136778115504</v>
      </c>
    </row>
    <row r="297" spans="2:13" x14ac:dyDescent="0.25">
      <c r="B297" s="95"/>
      <c r="D297" s="30" t="str">
        <f ca="1">'[1]Chapter 5'!S449</f>
        <v xml:space="preserve">Westernport </v>
      </c>
      <c r="E297" s="79">
        <v>1.9673974142776838</v>
      </c>
      <c r="F297" s="89">
        <v>3.6383991043940664</v>
      </c>
      <c r="G297" s="89">
        <v>4.4080778025732155</v>
      </c>
      <c r="H297" s="89">
        <v>4.0724350446610371</v>
      </c>
      <c r="I297" s="89">
        <v>2.3936170212765955</v>
      </c>
    </row>
    <row r="298" spans="2:13" x14ac:dyDescent="0.25">
      <c r="B298" s="95"/>
      <c r="D298" s="30" t="str">
        <f ca="1">'[1]Chapter 5'!S450</f>
        <v xml:space="preserve">Goulburn Valley </v>
      </c>
      <c r="E298" s="79">
        <v>3.5685963521015069</v>
      </c>
      <c r="F298" s="89">
        <v>3.147128245476003</v>
      </c>
      <c r="G298" s="89">
        <v>1.2374323279195669</v>
      </c>
      <c r="H298" s="89">
        <v>1.3006885998469779</v>
      </c>
      <c r="I298" s="89">
        <v>2.0392749244712989</v>
      </c>
    </row>
    <row r="299" spans="2:13" x14ac:dyDescent="0.25">
      <c r="B299" s="95"/>
    </row>
    <row r="300" spans="2:13" x14ac:dyDescent="0.25">
      <c r="B300" s="95"/>
    </row>
    <row r="301" spans="2:13" ht="15" customHeight="1" x14ac:dyDescent="0.25">
      <c r="B301" s="133"/>
      <c r="D301" s="110" t="s">
        <v>27</v>
      </c>
      <c r="E301" s="54"/>
      <c r="F301" s="54"/>
      <c r="G301" s="54"/>
      <c r="H301" s="54"/>
      <c r="I301" s="54"/>
    </row>
    <row r="302" spans="2:13" x14ac:dyDescent="0.25">
      <c r="B302" s="133"/>
      <c r="D302" s="25"/>
      <c r="K302" s="8"/>
      <c r="L302" s="8"/>
      <c r="M302" s="8"/>
    </row>
    <row r="303" spans="2:13" x14ac:dyDescent="0.25">
      <c r="B303" s="97"/>
      <c r="D303" s="23" t="s">
        <v>0</v>
      </c>
      <c r="E303" s="49" t="str">
        <f>+'2. Victorian water industry'!$E$9</f>
        <v>2014-15</v>
      </c>
      <c r="F303" s="49" t="str">
        <f>+'2. Victorian water industry'!$F$9</f>
        <v>2015-16</v>
      </c>
      <c r="G303" s="49" t="str">
        <f>+'2. Victorian water industry'!$G$9</f>
        <v>2016-17</v>
      </c>
      <c r="H303" s="49" t="str">
        <f>+'2. Victorian water industry'!$H$9</f>
        <v>2017-18</v>
      </c>
      <c r="I303" s="49" t="str">
        <f>+'2. Victorian water industry'!$I$9</f>
        <v>2018-19</v>
      </c>
    </row>
    <row r="304" spans="2:13" x14ac:dyDescent="0.25">
      <c r="B304" s="95"/>
      <c r="D304" s="30" t="str">
        <f ca="1">'[1]Chapter 5'!S464</f>
        <v xml:space="preserve">City West </v>
      </c>
      <c r="E304" s="80">
        <v>100</v>
      </c>
      <c r="F304" s="85">
        <v>99.465240641711233</v>
      </c>
      <c r="G304" s="85">
        <v>100</v>
      </c>
      <c r="H304" s="85">
        <v>100</v>
      </c>
      <c r="I304" s="89">
        <v>100</v>
      </c>
    </row>
    <row r="305" spans="2:9" x14ac:dyDescent="0.25">
      <c r="B305" s="95"/>
      <c r="D305" s="30" t="str">
        <f ca="1">'[1]Chapter 5'!S465</f>
        <v xml:space="preserve">Barwon </v>
      </c>
      <c r="E305" s="79">
        <v>100</v>
      </c>
      <c r="F305" s="89">
        <v>100</v>
      </c>
      <c r="G305" s="89">
        <v>100</v>
      </c>
      <c r="H305" s="89">
        <v>99.680511182108617</v>
      </c>
      <c r="I305" s="89">
        <v>100</v>
      </c>
    </row>
    <row r="306" spans="2:9" x14ac:dyDescent="0.25">
      <c r="B306" s="95"/>
      <c r="D306" s="30" t="str">
        <f ca="1">'[1]Chapter 5'!S466</f>
        <v xml:space="preserve">Coliban </v>
      </c>
      <c r="E306" s="79">
        <v>100.31645569620254</v>
      </c>
      <c r="F306" s="89">
        <v>100</v>
      </c>
      <c r="G306" s="89">
        <v>100</v>
      </c>
      <c r="H306" s="89">
        <v>100</v>
      </c>
      <c r="I306" s="89">
        <v>100</v>
      </c>
    </row>
    <row r="307" spans="2:9" x14ac:dyDescent="0.25">
      <c r="B307" s="95"/>
      <c r="D307" s="30" t="str">
        <f ca="1">'[1]Chapter 5'!S467</f>
        <v xml:space="preserve">Gippsland </v>
      </c>
      <c r="E307" s="79">
        <v>100</v>
      </c>
      <c r="F307" s="89">
        <v>98.591549295774655</v>
      </c>
      <c r="G307" s="89">
        <v>100</v>
      </c>
      <c r="H307" s="89">
        <v>100</v>
      </c>
      <c r="I307" s="89">
        <v>100</v>
      </c>
    </row>
    <row r="308" spans="2:9" x14ac:dyDescent="0.25">
      <c r="B308" s="95"/>
      <c r="D308" s="30" t="str">
        <f ca="1">'[1]Chapter 5'!S468</f>
        <v xml:space="preserve">Goulburn Valley </v>
      </c>
      <c r="E308" s="79">
        <v>97.777777777777771</v>
      </c>
      <c r="F308" s="89">
        <v>100</v>
      </c>
      <c r="G308" s="89">
        <v>100</v>
      </c>
      <c r="H308" s="89">
        <v>94.117647058823522</v>
      </c>
      <c r="I308" s="89">
        <v>100</v>
      </c>
    </row>
    <row r="309" spans="2:9" x14ac:dyDescent="0.25">
      <c r="B309" s="95"/>
      <c r="D309" s="30" t="str">
        <f ca="1">'[1]Chapter 5'!S469</f>
        <v xml:space="preserve">Lower Murray </v>
      </c>
      <c r="E309" s="79">
        <v>100</v>
      </c>
      <c r="F309" s="89">
        <v>100</v>
      </c>
      <c r="G309" s="89">
        <v>100</v>
      </c>
      <c r="H309" s="89">
        <v>100</v>
      </c>
      <c r="I309" s="89">
        <v>100</v>
      </c>
    </row>
    <row r="310" spans="2:9" x14ac:dyDescent="0.25">
      <c r="B310" s="95"/>
      <c r="D310" s="30" t="str">
        <f ca="1">'[1]Chapter 5'!S470</f>
        <v xml:space="preserve">South Gippsland </v>
      </c>
      <c r="E310" s="79">
        <v>100</v>
      </c>
      <c r="F310" s="89">
        <v>100</v>
      </c>
      <c r="G310" s="89">
        <v>100</v>
      </c>
      <c r="H310" s="89">
        <v>100</v>
      </c>
      <c r="I310" s="89">
        <v>100</v>
      </c>
    </row>
    <row r="311" spans="2:9" x14ac:dyDescent="0.25">
      <c r="B311" s="95"/>
      <c r="D311" s="30" t="str">
        <f ca="1">'[1]Chapter 5'!S471</f>
        <v xml:space="preserve">Westernport </v>
      </c>
      <c r="E311" s="79">
        <v>100</v>
      </c>
      <c r="F311" s="89">
        <v>84.615384615384613</v>
      </c>
      <c r="G311" s="89">
        <v>100</v>
      </c>
      <c r="H311" s="89">
        <v>100</v>
      </c>
      <c r="I311" s="89">
        <v>100</v>
      </c>
    </row>
    <row r="312" spans="2:9" x14ac:dyDescent="0.25">
      <c r="B312" s="95"/>
      <c r="D312" s="30" t="str">
        <f ca="1">'[1]Chapter 5'!S472</f>
        <v xml:space="preserve">South East </v>
      </c>
      <c r="E312" s="79">
        <v>100</v>
      </c>
      <c r="F312" s="89">
        <v>100</v>
      </c>
      <c r="G312" s="89">
        <v>99.89473684210526</v>
      </c>
      <c r="H312" s="89">
        <v>100</v>
      </c>
      <c r="I312" s="89">
        <v>99.899193548387103</v>
      </c>
    </row>
    <row r="313" spans="2:9" x14ac:dyDescent="0.25">
      <c r="B313" s="95"/>
      <c r="D313" s="30" t="str">
        <f ca="1">'[1]Chapter 5'!S473</f>
        <v>GWMWater</v>
      </c>
      <c r="E313" s="79">
        <v>99.328859060402692</v>
      </c>
      <c r="F313" s="89">
        <v>99.248120300751879</v>
      </c>
      <c r="G313" s="89">
        <v>99.107142857142861</v>
      </c>
      <c r="H313" s="89">
        <v>96.774193548387103</v>
      </c>
      <c r="I313" s="89">
        <v>98.979591836734699</v>
      </c>
    </row>
    <row r="314" spans="2:9" x14ac:dyDescent="0.25">
      <c r="B314" s="95"/>
      <c r="D314" s="30" t="str">
        <f ca="1">'[1]Chapter 5'!S474</f>
        <v xml:space="preserve">East Gippsland </v>
      </c>
      <c r="E314" s="79">
        <v>98.039215686274503</v>
      </c>
      <c r="F314" s="89">
        <v>100</v>
      </c>
      <c r="G314" s="89">
        <v>100</v>
      </c>
      <c r="H314" s="89">
        <v>100</v>
      </c>
      <c r="I314" s="89">
        <v>98.412698412698404</v>
      </c>
    </row>
    <row r="315" spans="2:9" x14ac:dyDescent="0.25">
      <c r="B315" s="95"/>
      <c r="D315" s="30" t="str">
        <f ca="1">'[1]Chapter 5'!S475</f>
        <v xml:space="preserve">Western </v>
      </c>
      <c r="E315" s="79">
        <v>100</v>
      </c>
      <c r="F315" s="89">
        <v>100</v>
      </c>
      <c r="G315" s="89">
        <v>100</v>
      </c>
      <c r="H315" s="89">
        <v>98.387096774193552</v>
      </c>
      <c r="I315" s="89">
        <v>97.701149425287355</v>
      </c>
    </row>
    <row r="316" spans="2:9" x14ac:dyDescent="0.25">
      <c r="B316" s="95"/>
      <c r="D316" s="30" t="str">
        <f ca="1">'[1]Chapter 5'!S476</f>
        <v xml:space="preserve">Yarra Valley </v>
      </c>
      <c r="E316" s="79">
        <v>98.825331971399393</v>
      </c>
      <c r="F316" s="89">
        <v>92.174515235457065</v>
      </c>
      <c r="G316" s="89">
        <v>95.245835026412024</v>
      </c>
      <c r="H316" s="89">
        <v>98.081841432225062</v>
      </c>
      <c r="I316" s="89">
        <v>96.961512491559759</v>
      </c>
    </row>
    <row r="317" spans="2:9" x14ac:dyDescent="0.25">
      <c r="B317" s="95"/>
      <c r="D317" s="30" t="str">
        <f ca="1">'[1]Chapter 5'!S477</f>
        <v xml:space="preserve">Wannon </v>
      </c>
      <c r="E317" s="79">
        <v>100</v>
      </c>
      <c r="F317" s="89">
        <v>94.444444444444443</v>
      </c>
      <c r="G317" s="89">
        <v>99.152542372881356</v>
      </c>
      <c r="H317" s="89">
        <v>96.703296703296701</v>
      </c>
      <c r="I317" s="89">
        <v>96.296296296296291</v>
      </c>
    </row>
    <row r="318" spans="2:9" x14ac:dyDescent="0.25">
      <c r="B318" s="95"/>
      <c r="D318" s="30" t="str">
        <f ca="1">'[1]Chapter 5'!S478</f>
        <v xml:space="preserve">North East </v>
      </c>
      <c r="E318" s="79">
        <v>100</v>
      </c>
      <c r="F318" s="89">
        <v>100</v>
      </c>
      <c r="G318" s="89">
        <v>99.999999999999972</v>
      </c>
      <c r="H318" s="89">
        <v>100</v>
      </c>
      <c r="I318" s="89">
        <v>96.103896103896105</v>
      </c>
    </row>
    <row r="319" spans="2:9" x14ac:dyDescent="0.25">
      <c r="B319" s="95"/>
      <c r="D319" s="30" t="str">
        <f ca="1">'[1]Chapter 5'!S479</f>
        <v xml:space="preserve">Central Highlands </v>
      </c>
      <c r="E319" s="79">
        <v>100</v>
      </c>
      <c r="F319" s="89">
        <v>100</v>
      </c>
      <c r="G319" s="89">
        <v>100</v>
      </c>
      <c r="H319" s="89">
        <v>97.222222222222214</v>
      </c>
      <c r="I319" s="89">
        <v>93.902439024390233</v>
      </c>
    </row>
    <row r="320" spans="2:9" x14ac:dyDescent="0.25">
      <c r="B320" s="95"/>
    </row>
    <row r="321" spans="2:9" x14ac:dyDescent="0.25">
      <c r="B321" s="95"/>
    </row>
    <row r="322" spans="2:9" x14ac:dyDescent="0.25">
      <c r="B322" s="95"/>
      <c r="D322" s="110" t="s">
        <v>26</v>
      </c>
    </row>
    <row r="323" spans="2:9" x14ac:dyDescent="0.25">
      <c r="B323" s="95"/>
      <c r="D323" s="25"/>
    </row>
    <row r="324" spans="2:9" x14ac:dyDescent="0.25">
      <c r="B324" s="95"/>
      <c r="D324" s="23" t="s">
        <v>0</v>
      </c>
      <c r="E324" s="49" t="str">
        <f>+'2. Victorian water industry'!$E$9</f>
        <v>2014-15</v>
      </c>
      <c r="F324" s="49" t="str">
        <f>+'2. Victorian water industry'!$F$9</f>
        <v>2015-16</v>
      </c>
      <c r="G324" s="49" t="str">
        <f>+'2. Victorian water industry'!$G$9</f>
        <v>2016-17</v>
      </c>
      <c r="H324" s="49" t="str">
        <f>+'2. Victorian water industry'!$H$9</f>
        <v>2017-18</v>
      </c>
      <c r="I324" s="49" t="str">
        <f>+'2. Victorian water industry'!$I$9</f>
        <v>2018-19</v>
      </c>
    </row>
    <row r="325" spans="2:9" x14ac:dyDescent="0.25">
      <c r="B325" s="95"/>
      <c r="D325" s="30" t="str">
        <f ca="1">'[1]Chapter 5'!S493</f>
        <v xml:space="preserve">Coliban </v>
      </c>
      <c r="E325" s="90">
        <v>0.42436729296718839</v>
      </c>
      <c r="F325" s="87">
        <v>0.54018883912359283</v>
      </c>
      <c r="G325" s="87">
        <v>0.33256282156438743</v>
      </c>
      <c r="H325" s="87">
        <v>0.2279545855638567</v>
      </c>
      <c r="I325" s="76">
        <v>0.26599973978286329</v>
      </c>
    </row>
    <row r="326" spans="2:9" x14ac:dyDescent="0.25">
      <c r="B326" s="95"/>
      <c r="D326" s="30" t="str">
        <f ca="1">'[1]Chapter 5'!S494</f>
        <v xml:space="preserve">Barwon </v>
      </c>
      <c r="E326" s="83">
        <v>0.15352544082121058</v>
      </c>
      <c r="F326" s="76">
        <v>0.19400860129388248</v>
      </c>
      <c r="G326" s="76">
        <v>0.15523895191944986</v>
      </c>
      <c r="H326" s="76">
        <v>9.2660706201901311E-2</v>
      </c>
      <c r="I326" s="76">
        <v>0.15382301465762416</v>
      </c>
    </row>
    <row r="327" spans="2:9" x14ac:dyDescent="0.25">
      <c r="B327" s="95"/>
      <c r="D327" s="30" t="str">
        <f ca="1">'[1]Chapter 5'!S495</f>
        <v xml:space="preserve">Wannon </v>
      </c>
      <c r="E327" s="83">
        <v>0.10602974413348586</v>
      </c>
      <c r="F327" s="76">
        <v>9.4062966856636968E-2</v>
      </c>
      <c r="G327" s="76">
        <v>0.12331469911213418</v>
      </c>
      <c r="H327" s="76">
        <v>0.11951325510647544</v>
      </c>
      <c r="I327" s="76">
        <v>0.13769641989308279</v>
      </c>
    </row>
    <row r="328" spans="2:9" x14ac:dyDescent="0.25">
      <c r="B328" s="95"/>
      <c r="D328" s="30" t="str">
        <f ca="1">'[1]Chapter 5'!S496</f>
        <v xml:space="preserve">East Gippsland </v>
      </c>
      <c r="E328" s="83">
        <v>0.10473946059177797</v>
      </c>
      <c r="F328" s="76">
        <v>0.11882620376110767</v>
      </c>
      <c r="G328" s="76">
        <v>0.12245522730751569</v>
      </c>
      <c r="H328" s="76">
        <v>0.1311012505042356</v>
      </c>
      <c r="I328" s="76">
        <v>0.13439522150323543</v>
      </c>
    </row>
    <row r="329" spans="2:9" x14ac:dyDescent="0.25">
      <c r="B329" s="95"/>
      <c r="D329" s="30" t="str">
        <f ca="1">'[1]Chapter 5'!S497</f>
        <v>GWMWater</v>
      </c>
      <c r="E329" s="83">
        <v>0.16525023607176581</v>
      </c>
      <c r="F329" s="76">
        <v>0.1916682964991199</v>
      </c>
      <c r="G329" s="76">
        <v>0.17860609590370802</v>
      </c>
      <c r="H329" s="76">
        <v>0.13161460147872875</v>
      </c>
      <c r="I329" s="76">
        <v>0.1343931190723035</v>
      </c>
    </row>
    <row r="330" spans="2:9" x14ac:dyDescent="0.25">
      <c r="B330" s="95"/>
      <c r="D330" s="30" t="str">
        <f ca="1">'[1]Chapter 5'!S498</f>
        <v xml:space="preserve">Yarra Valley </v>
      </c>
      <c r="E330" s="83">
        <v>0.16811273707844884</v>
      </c>
      <c r="F330" s="76">
        <v>0.10031838981373987</v>
      </c>
      <c r="G330" s="76">
        <v>0.23899021474722346</v>
      </c>
      <c r="H330" s="76">
        <v>0.1366266897151508</v>
      </c>
      <c r="I330" s="76">
        <v>0.11751787605066732</v>
      </c>
    </row>
    <row r="331" spans="2:9" x14ac:dyDescent="0.25">
      <c r="B331" s="95"/>
      <c r="D331" s="30" t="str">
        <f ca="1">'[1]Chapter 5'!S499</f>
        <v xml:space="preserve">North East </v>
      </c>
      <c r="E331" s="83">
        <v>4.0903513157296734E-2</v>
      </c>
      <c r="F331" s="76">
        <v>1.1165698972755694E-2</v>
      </c>
      <c r="G331" s="76">
        <v>4.8333589647823881E-2</v>
      </c>
      <c r="H331" s="76">
        <v>6.4762644906417977E-2</v>
      </c>
      <c r="I331" s="76">
        <v>8.6995268306138476E-2</v>
      </c>
    </row>
    <row r="332" spans="2:9" x14ac:dyDescent="0.25">
      <c r="B332" s="95"/>
      <c r="D332" s="30" t="str">
        <f ca="1">'[1]Chapter 5'!S500</f>
        <v xml:space="preserve">South Gippsland </v>
      </c>
      <c r="E332" s="83">
        <v>0.21217657806329934</v>
      </c>
      <c r="F332" s="76">
        <v>0.12804842558640359</v>
      </c>
      <c r="G332" s="76">
        <v>0.12411847672778559</v>
      </c>
      <c r="H332" s="76">
        <v>1.6709368385875015E-2</v>
      </c>
      <c r="I332" s="76">
        <v>7.6682916141753849E-2</v>
      </c>
    </row>
    <row r="333" spans="2:9" x14ac:dyDescent="0.25">
      <c r="B333" s="95"/>
      <c r="D333" s="30" t="str">
        <f ca="1">'[1]Chapter 5'!S501</f>
        <v xml:space="preserve">South East </v>
      </c>
      <c r="E333" s="83">
        <v>5.0876176235074476E-2</v>
      </c>
      <c r="F333" s="76">
        <v>6.1177151551707588E-2</v>
      </c>
      <c r="G333" s="76">
        <v>7.2373081133443637E-2</v>
      </c>
      <c r="H333" s="76">
        <v>6.8321070925981886E-2</v>
      </c>
      <c r="I333" s="76">
        <v>7.3321197411003236E-2</v>
      </c>
    </row>
    <row r="334" spans="2:9" x14ac:dyDescent="0.25">
      <c r="B334" s="95"/>
      <c r="D334" s="30" t="str">
        <f ca="1">'[1]Chapter 5'!S502</f>
        <v xml:space="preserve">Westernport </v>
      </c>
      <c r="E334" s="83">
        <v>7.0358122845282492E-2</v>
      </c>
      <c r="F334" s="76">
        <v>8.3108248493662995E-2</v>
      </c>
      <c r="G334" s="76">
        <v>0.1016742357486613</v>
      </c>
      <c r="H334" s="76">
        <v>7.3109131995214668E-2</v>
      </c>
      <c r="I334" s="76">
        <v>3.8717171065367491E-2</v>
      </c>
    </row>
    <row r="335" spans="2:9" x14ac:dyDescent="0.25">
      <c r="B335" s="95"/>
      <c r="D335" s="30" t="str">
        <f ca="1">'[1]Chapter 5'!S503</f>
        <v xml:space="preserve">Western </v>
      </c>
      <c r="E335" s="83">
        <v>5.7073282094208963E-2</v>
      </c>
      <c r="F335" s="76">
        <v>4.9818255623004966E-2</v>
      </c>
      <c r="G335" s="76">
        <v>3.9101379212284938E-2</v>
      </c>
      <c r="H335" s="76">
        <v>4.4093206254451719E-2</v>
      </c>
      <c r="I335" s="76">
        <v>3.870655592290944E-2</v>
      </c>
    </row>
    <row r="336" spans="2:9" x14ac:dyDescent="0.25">
      <c r="B336" s="95"/>
      <c r="D336" s="30" t="str">
        <f ca="1">'[1]Chapter 5'!S504</f>
        <v xml:space="preserve">Gippsland </v>
      </c>
      <c r="E336" s="83">
        <v>7.1923966092987401E-2</v>
      </c>
      <c r="F336" s="76">
        <v>4.145180812787054E-2</v>
      </c>
      <c r="G336" s="76">
        <v>3.2524556039810061E-2</v>
      </c>
      <c r="H336" s="76">
        <v>4.3221437833165254E-2</v>
      </c>
      <c r="I336" s="76">
        <v>3.7735849056603772E-2</v>
      </c>
    </row>
    <row r="337" spans="2:9" x14ac:dyDescent="0.25">
      <c r="B337" s="95"/>
      <c r="D337" s="30" t="str">
        <f ca="1">'[1]Chapter 5'!S505</f>
        <v xml:space="preserve">Central Highlands </v>
      </c>
      <c r="E337" s="83">
        <v>8.6747158587968692E-2</v>
      </c>
      <c r="F337" s="76">
        <v>8.7035231861857687E-2</v>
      </c>
      <c r="G337" s="76">
        <v>8.4990651028386873E-3</v>
      </c>
      <c r="H337" s="76">
        <v>1.8354134685977443E-2</v>
      </c>
      <c r="I337" s="76">
        <v>3.4338413238275883E-2</v>
      </c>
    </row>
    <row r="338" spans="2:9" x14ac:dyDescent="0.25">
      <c r="B338" s="95"/>
      <c r="D338" s="30" t="str">
        <f ca="1">'[1]Chapter 5'!S506</f>
        <v xml:space="preserve">Lower Murray </v>
      </c>
      <c r="E338" s="83">
        <v>3.857077737648585E-2</v>
      </c>
      <c r="F338" s="76">
        <v>2.09124812659022E-2</v>
      </c>
      <c r="G338" s="76">
        <v>3.450655624568668E-2</v>
      </c>
      <c r="H338" s="76">
        <v>2.0481310803891449E-2</v>
      </c>
      <c r="I338" s="76">
        <v>3.0393083884911524E-2</v>
      </c>
    </row>
    <row r="339" spans="2:9" x14ac:dyDescent="0.25">
      <c r="B339" s="95"/>
      <c r="D339" s="30" t="str">
        <f ca="1">'[1]Chapter 5'!S507</f>
        <v xml:space="preserve">Goulburn Valley </v>
      </c>
      <c r="E339" s="83">
        <v>3.8243226923231753E-2</v>
      </c>
      <c r="F339" s="76">
        <v>2.7806466989751328E-2</v>
      </c>
      <c r="G339" s="76">
        <v>1.3741656851197484E-2</v>
      </c>
      <c r="H339" s="76">
        <v>1.5483771072444695E-2</v>
      </c>
      <c r="I339" s="76">
        <v>2.0955574182732608E-2</v>
      </c>
    </row>
    <row r="340" spans="2:9" x14ac:dyDescent="0.25">
      <c r="B340" s="95"/>
      <c r="D340" s="30" t="str">
        <f ca="1">'[1]Chapter 5'!S508</f>
        <v xml:space="preserve">City West </v>
      </c>
      <c r="E340" s="83">
        <v>1.6066446929604621E-2</v>
      </c>
      <c r="F340" s="76">
        <v>2.3487190086526808E-2</v>
      </c>
      <c r="G340" s="76">
        <v>2.6064449450833384E-2</v>
      </c>
      <c r="H340" s="76">
        <v>1.4925307614979743E-2</v>
      </c>
      <c r="I340" s="76">
        <v>1.8523013247148095E-2</v>
      </c>
    </row>
    <row r="341" spans="2:9" x14ac:dyDescent="0.25"/>
    <row r="342" spans="2:9" x14ac:dyDescent="0.25"/>
    <row r="343" spans="2:9" x14ac:dyDescent="0.25"/>
    <row r="344" spans="2:9" hidden="1" x14ac:dyDescent="0.25"/>
    <row r="345" spans="2:9" hidden="1" x14ac:dyDescent="0.25"/>
    <row r="346" spans="2:9" hidden="1" x14ac:dyDescent="0.25"/>
    <row r="347" spans="2:9" hidden="1" x14ac:dyDescent="0.25"/>
    <row r="348" spans="2:9" hidden="1" x14ac:dyDescent="0.25"/>
    <row r="349" spans="2:9" hidden="1" x14ac:dyDescent="0.25"/>
    <row r="350" spans="2:9" hidden="1" x14ac:dyDescent="0.25"/>
    <row r="351" spans="2:9" hidden="1" x14ac:dyDescent="0.25"/>
    <row r="352" spans="2:9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</sheetData>
  <mergeCells count="8">
    <mergeCell ref="B175:B176"/>
    <mergeCell ref="B154:B155"/>
    <mergeCell ref="B133:B134"/>
    <mergeCell ref="B49:B50"/>
    <mergeCell ref="B301:B302"/>
    <mergeCell ref="B238:B239"/>
    <mergeCell ref="B217:B218"/>
    <mergeCell ref="B196:B197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  <pageSetUpPr fitToPage="1"/>
  </sheetPr>
  <dimension ref="A1:AC110"/>
  <sheetViews>
    <sheetView showGridLines="0" zoomScaleNormal="85" workbookViewId="0">
      <pane ySplit="5" topLeftCell="A27" activePane="bottomLeft" state="frozen"/>
      <selection pane="bottomLeft" activeCell="E32" sqref="E32:G47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7.6640625" style="52" customWidth="1"/>
    <col min="5" max="8" width="16.5" style="45" customWidth="1"/>
    <col min="9" max="9" width="15" style="45" customWidth="1"/>
    <col min="10" max="10" width="3.1640625" style="34" customWidth="1"/>
    <col min="11" max="26" width="9.33203125" style="34" customWidth="1"/>
    <col min="27" max="29" width="0" style="34" hidden="1" customWidth="1"/>
    <col min="30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2018-19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122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110</v>
      </c>
      <c r="F7" s="40"/>
      <c r="G7" s="40"/>
      <c r="I7" s="40"/>
    </row>
    <row r="8" spans="2:9" x14ac:dyDescent="0.25">
      <c r="B8" s="98"/>
      <c r="D8" s="32"/>
      <c r="F8" s="40"/>
      <c r="G8" s="40"/>
      <c r="H8" s="40"/>
      <c r="I8" s="40"/>
    </row>
    <row r="9" spans="2:9" x14ac:dyDescent="0.25">
      <c r="B9" s="34"/>
      <c r="D9" s="23" t="s">
        <v>0</v>
      </c>
      <c r="E9" s="49" t="str">
        <f>+'2. Victorian water industry'!$E$9</f>
        <v>2014-15</v>
      </c>
      <c r="F9" s="49" t="str">
        <f>+'2. Victorian water industry'!$F$9</f>
        <v>2015-16</v>
      </c>
      <c r="G9" s="49" t="str">
        <f>+'2. Victorian water industry'!$G$9</f>
        <v>2016-17</v>
      </c>
      <c r="H9" s="49" t="str">
        <f>+'2. Victorian water industry'!$H$9</f>
        <v>2017-18</v>
      </c>
      <c r="I9" s="49" t="str">
        <f>+'2. Victorian water industry'!$I$9</f>
        <v>2018-19</v>
      </c>
    </row>
    <row r="10" spans="2:9" x14ac:dyDescent="0.25">
      <c r="B10" s="95"/>
      <c r="D10" s="30" t="s">
        <v>60</v>
      </c>
      <c r="E10" s="41">
        <v>0.06</v>
      </c>
      <c r="F10" s="57">
        <v>0.06</v>
      </c>
      <c r="G10" s="57">
        <v>0.1</v>
      </c>
      <c r="H10" s="57">
        <v>7.0000000000000007E-2</v>
      </c>
      <c r="I10" s="57">
        <v>0.12</v>
      </c>
    </row>
    <row r="11" spans="2:9" x14ac:dyDescent="0.25">
      <c r="B11" s="95"/>
      <c r="D11" s="30" t="s">
        <v>54</v>
      </c>
      <c r="E11" s="66">
        <v>0.18</v>
      </c>
      <c r="F11" s="36">
        <v>0.17</v>
      </c>
      <c r="G11" s="36">
        <v>0.14000000000000001</v>
      </c>
      <c r="H11" s="36">
        <v>0.21</v>
      </c>
      <c r="I11" s="36">
        <v>0.24</v>
      </c>
    </row>
    <row r="12" spans="2:9" x14ac:dyDescent="0.25">
      <c r="B12" s="95"/>
      <c r="D12" s="30" t="s">
        <v>52</v>
      </c>
      <c r="E12" s="66">
        <v>0.26</v>
      </c>
      <c r="F12" s="36">
        <v>0.28000000000000003</v>
      </c>
      <c r="G12" s="36">
        <v>0.3</v>
      </c>
      <c r="H12" s="36">
        <v>0.32</v>
      </c>
      <c r="I12" s="36">
        <v>0.5</v>
      </c>
    </row>
    <row r="13" spans="2:9" x14ac:dyDescent="0.25">
      <c r="B13" s="95"/>
      <c r="D13" s="30" t="s">
        <v>56</v>
      </c>
      <c r="E13" s="66">
        <v>0.13</v>
      </c>
      <c r="F13" s="36">
        <v>0.2</v>
      </c>
      <c r="G13" s="36">
        <v>0.16</v>
      </c>
      <c r="H13" s="36">
        <v>0.08</v>
      </c>
      <c r="I13" s="36">
        <v>0.11</v>
      </c>
    </row>
    <row r="14" spans="2:9" x14ac:dyDescent="0.25">
      <c r="B14" s="95"/>
      <c r="D14" s="30" t="s">
        <v>53</v>
      </c>
      <c r="E14" s="66">
        <v>0.12</v>
      </c>
      <c r="F14" s="36">
        <v>0.24</v>
      </c>
      <c r="G14" s="36">
        <v>0.23</v>
      </c>
      <c r="H14" s="36">
        <v>0.2</v>
      </c>
      <c r="I14" s="36">
        <v>0.17</v>
      </c>
    </row>
    <row r="15" spans="2:9" x14ac:dyDescent="0.25">
      <c r="B15" s="95"/>
      <c r="D15" s="30" t="s">
        <v>55</v>
      </c>
      <c r="E15" s="66">
        <v>0.34</v>
      </c>
      <c r="F15" s="36">
        <v>0.3</v>
      </c>
      <c r="G15" s="36">
        <v>0.61</v>
      </c>
      <c r="H15" s="36">
        <v>0.26</v>
      </c>
      <c r="I15" s="36">
        <v>0.35</v>
      </c>
    </row>
    <row r="16" spans="2:9" x14ac:dyDescent="0.25">
      <c r="B16" s="95"/>
      <c r="D16" s="30" t="s">
        <v>61</v>
      </c>
      <c r="E16" s="66">
        <v>0.02</v>
      </c>
      <c r="F16" s="36">
        <v>0.04</v>
      </c>
      <c r="G16" s="36">
        <v>0.3</v>
      </c>
      <c r="H16" s="36">
        <v>0.21</v>
      </c>
      <c r="I16" s="36">
        <v>0.24</v>
      </c>
    </row>
    <row r="17" spans="2:9" x14ac:dyDescent="0.25">
      <c r="B17" s="95"/>
      <c r="D17" s="30" t="s">
        <v>51</v>
      </c>
      <c r="E17" s="66">
        <v>0.43</v>
      </c>
      <c r="F17" s="36">
        <v>0.34</v>
      </c>
      <c r="G17" s="36">
        <v>0.24</v>
      </c>
      <c r="H17" s="36">
        <v>0.23</v>
      </c>
      <c r="I17" s="36">
        <v>0.27</v>
      </c>
    </row>
    <row r="18" spans="2:9" x14ac:dyDescent="0.25">
      <c r="B18" s="95"/>
      <c r="D18" s="30" t="s">
        <v>50</v>
      </c>
      <c r="E18" s="66">
        <v>0.16</v>
      </c>
      <c r="F18" s="36">
        <v>0.33</v>
      </c>
      <c r="G18" s="36">
        <v>0.34</v>
      </c>
      <c r="H18" s="36">
        <v>0.2</v>
      </c>
      <c r="I18" s="36">
        <v>0.28999999999999998</v>
      </c>
    </row>
    <row r="19" spans="2:9" x14ac:dyDescent="0.25">
      <c r="B19" s="95"/>
      <c r="D19" s="30" t="s">
        <v>10</v>
      </c>
      <c r="E19" s="66">
        <v>0.37</v>
      </c>
      <c r="F19" s="36">
        <v>0.28000000000000003</v>
      </c>
      <c r="G19" s="36">
        <v>0.24</v>
      </c>
      <c r="H19" s="36">
        <v>0.27</v>
      </c>
      <c r="I19" s="36">
        <v>0.23</v>
      </c>
    </row>
    <row r="20" spans="2:9" x14ac:dyDescent="0.25">
      <c r="B20" s="95"/>
      <c r="D20" s="30" t="s">
        <v>58</v>
      </c>
      <c r="E20" s="66">
        <v>0.06</v>
      </c>
      <c r="F20" s="36">
        <v>0.09</v>
      </c>
      <c r="G20" s="36">
        <v>0.39</v>
      </c>
      <c r="H20" s="36">
        <v>0.1</v>
      </c>
      <c r="I20" s="36">
        <v>0.16</v>
      </c>
    </row>
    <row r="21" spans="2:9" x14ac:dyDescent="0.25">
      <c r="B21" s="95"/>
      <c r="D21" s="30" t="s">
        <v>49</v>
      </c>
      <c r="E21" s="66">
        <v>0.04</v>
      </c>
      <c r="F21" s="36">
        <v>0.05</v>
      </c>
      <c r="G21" s="36">
        <v>0.09</v>
      </c>
      <c r="H21" s="36">
        <v>0.22</v>
      </c>
      <c r="I21" s="36">
        <v>0.22</v>
      </c>
    </row>
    <row r="22" spans="2:9" x14ac:dyDescent="0.25">
      <c r="B22" s="95"/>
      <c r="D22" s="30" t="s">
        <v>57</v>
      </c>
      <c r="E22" s="66">
        <v>0.18</v>
      </c>
      <c r="F22" s="36">
        <v>0.33</v>
      </c>
      <c r="G22" s="36">
        <v>0.45</v>
      </c>
      <c r="H22" s="36">
        <v>0.88</v>
      </c>
      <c r="I22" s="36">
        <v>0.41</v>
      </c>
    </row>
    <row r="23" spans="2:9" x14ac:dyDescent="0.25">
      <c r="B23" s="95"/>
      <c r="D23" s="30" t="s">
        <v>48</v>
      </c>
      <c r="E23" s="66">
        <v>0.06</v>
      </c>
      <c r="F23" s="36">
        <v>0.33</v>
      </c>
      <c r="G23" s="36">
        <v>0.36</v>
      </c>
      <c r="H23" s="36">
        <v>0.5</v>
      </c>
      <c r="I23" s="36">
        <v>0.35</v>
      </c>
    </row>
    <row r="24" spans="2:9" x14ac:dyDescent="0.25">
      <c r="B24" s="95"/>
      <c r="D24" s="30" t="s">
        <v>59</v>
      </c>
      <c r="E24" s="66">
        <v>0.34</v>
      </c>
      <c r="F24" s="36">
        <v>0.41</v>
      </c>
      <c r="G24" s="36">
        <v>0.23</v>
      </c>
      <c r="H24" s="36">
        <v>0.26</v>
      </c>
      <c r="I24" s="36">
        <v>0.19</v>
      </c>
    </row>
    <row r="25" spans="2:9" x14ac:dyDescent="0.25">
      <c r="B25" s="95"/>
      <c r="D25" s="30" t="s">
        <v>62</v>
      </c>
      <c r="E25" s="66">
        <v>0.18</v>
      </c>
      <c r="F25" s="36">
        <v>0.25</v>
      </c>
      <c r="G25" s="36">
        <v>0.12</v>
      </c>
      <c r="H25" s="36">
        <v>0.18</v>
      </c>
      <c r="I25" s="36">
        <v>0.22</v>
      </c>
    </row>
    <row r="26" spans="2:9" x14ac:dyDescent="0.25">
      <c r="B26" s="95"/>
      <c r="D26" s="132" t="s">
        <v>158</v>
      </c>
      <c r="E26" s="66">
        <v>0.19</v>
      </c>
      <c r="F26" s="36">
        <v>0.19</v>
      </c>
      <c r="G26" s="36">
        <v>0.19</v>
      </c>
      <c r="H26" s="36">
        <v>0.23</v>
      </c>
      <c r="I26" s="36">
        <v>0.31</v>
      </c>
    </row>
    <row r="27" spans="2:9" x14ac:dyDescent="0.25">
      <c r="B27" s="95"/>
    </row>
    <row r="28" spans="2:9" x14ac:dyDescent="0.25">
      <c r="B28" s="95"/>
    </row>
    <row r="29" spans="2:9" ht="15" customHeight="1" x14ac:dyDescent="0.25">
      <c r="B29" s="133"/>
      <c r="D29" s="110" t="s">
        <v>28</v>
      </c>
    </row>
    <row r="30" spans="2:9" x14ac:dyDescent="0.25">
      <c r="B30" s="133"/>
      <c r="D30" s="32"/>
    </row>
    <row r="31" spans="2:9" x14ac:dyDescent="0.25">
      <c r="B31" s="97"/>
      <c r="D31" s="23" t="s">
        <v>0</v>
      </c>
      <c r="E31" s="49" t="s">
        <v>38</v>
      </c>
      <c r="F31" s="49" t="s">
        <v>39</v>
      </c>
      <c r="G31" s="49" t="s">
        <v>37</v>
      </c>
      <c r="I31" s="34"/>
    </row>
    <row r="32" spans="2:9" x14ac:dyDescent="0.25">
      <c r="B32" s="95"/>
      <c r="D32" s="30" t="s">
        <v>1</v>
      </c>
      <c r="E32" s="41">
        <v>81.98</v>
      </c>
      <c r="F32" s="57">
        <v>14.77</v>
      </c>
      <c r="G32" s="57">
        <v>3.24</v>
      </c>
      <c r="H32" s="78"/>
      <c r="I32" s="34"/>
    </row>
    <row r="33" spans="2:29" x14ac:dyDescent="0.25">
      <c r="B33" s="95"/>
      <c r="D33" s="30" t="s">
        <v>2</v>
      </c>
      <c r="E33" s="66">
        <v>79.17</v>
      </c>
      <c r="F33" s="36">
        <v>8.7799999999999994</v>
      </c>
      <c r="G33" s="36">
        <v>12.05</v>
      </c>
      <c r="H33" s="78"/>
      <c r="I33" s="34"/>
    </row>
    <row r="34" spans="2:29" x14ac:dyDescent="0.25">
      <c r="B34" s="95"/>
      <c r="D34" s="30" t="s">
        <v>3</v>
      </c>
      <c r="E34" s="66">
        <v>86.29</v>
      </c>
      <c r="F34" s="36">
        <v>10.88</v>
      </c>
      <c r="G34" s="36">
        <v>2.82</v>
      </c>
      <c r="H34" s="78"/>
      <c r="I34" s="34"/>
    </row>
    <row r="35" spans="2:29" x14ac:dyDescent="0.25">
      <c r="B35" s="95"/>
      <c r="D35" s="30" t="s">
        <v>4</v>
      </c>
      <c r="E35" s="66">
        <v>50.57</v>
      </c>
      <c r="F35" s="36">
        <v>30.46</v>
      </c>
      <c r="G35" s="36">
        <v>18.97</v>
      </c>
      <c r="H35" s="78"/>
      <c r="I35" s="34"/>
      <c r="AA35" s="48"/>
      <c r="AB35" s="48"/>
      <c r="AC35" s="48"/>
    </row>
    <row r="36" spans="2:29" x14ac:dyDescent="0.25">
      <c r="B36" s="95"/>
      <c r="D36" s="30" t="s">
        <v>5</v>
      </c>
      <c r="E36" s="66">
        <v>53.78</v>
      </c>
      <c r="F36" s="36">
        <v>29.41</v>
      </c>
      <c r="G36" s="36">
        <v>16.809999999999999</v>
      </c>
      <c r="H36" s="78"/>
      <c r="I36" s="34"/>
      <c r="AA36" s="48"/>
      <c r="AB36" s="48"/>
      <c r="AC36" s="48"/>
    </row>
    <row r="37" spans="2:29" x14ac:dyDescent="0.25">
      <c r="B37" s="95"/>
      <c r="D37" s="30" t="s">
        <v>6</v>
      </c>
      <c r="E37" s="66">
        <v>50.93</v>
      </c>
      <c r="F37" s="36">
        <v>22.3</v>
      </c>
      <c r="G37" s="36">
        <v>26.77</v>
      </c>
      <c r="H37" s="78"/>
      <c r="I37" s="34"/>
      <c r="AA37" s="48"/>
      <c r="AB37" s="48"/>
      <c r="AC37" s="48"/>
    </row>
    <row r="38" spans="2:29" x14ac:dyDescent="0.25">
      <c r="B38" s="95"/>
      <c r="D38" s="30" t="s">
        <v>7</v>
      </c>
      <c r="E38" s="66">
        <v>52.63</v>
      </c>
      <c r="F38" s="36">
        <v>31.58</v>
      </c>
      <c r="G38" s="36">
        <v>15.79</v>
      </c>
      <c r="H38" s="78"/>
      <c r="I38" s="34"/>
      <c r="AA38" s="48"/>
      <c r="AB38" s="48"/>
      <c r="AC38" s="48"/>
    </row>
    <row r="39" spans="2:29" x14ac:dyDescent="0.25">
      <c r="B39" s="95"/>
      <c r="D39" s="30" t="s">
        <v>8</v>
      </c>
      <c r="E39" s="66">
        <v>56.54</v>
      </c>
      <c r="F39" s="36">
        <v>25.65</v>
      </c>
      <c r="G39" s="36">
        <v>17.8</v>
      </c>
      <c r="H39" s="78"/>
      <c r="I39" s="34"/>
      <c r="AA39" s="48"/>
      <c r="AB39" s="48"/>
      <c r="AC39" s="48"/>
    </row>
    <row r="40" spans="2:29" x14ac:dyDescent="0.25">
      <c r="B40" s="95"/>
      <c r="D40" s="30" t="s">
        <v>9</v>
      </c>
      <c r="E40" s="66">
        <v>68.599999999999994</v>
      </c>
      <c r="F40" s="36">
        <v>26.74</v>
      </c>
      <c r="G40" s="36">
        <v>4.6500000000000004</v>
      </c>
      <c r="H40" s="78"/>
      <c r="I40" s="34"/>
      <c r="AA40" s="48"/>
      <c r="AB40" s="48"/>
      <c r="AC40" s="48"/>
    </row>
    <row r="41" spans="2:29" x14ac:dyDescent="0.25">
      <c r="B41" s="95"/>
      <c r="D41" s="30" t="s">
        <v>10</v>
      </c>
      <c r="E41" s="66">
        <v>73.97</v>
      </c>
      <c r="F41" s="36">
        <v>19.18</v>
      </c>
      <c r="G41" s="36">
        <v>6.85</v>
      </c>
      <c r="H41" s="78"/>
      <c r="I41" s="34"/>
      <c r="AA41" s="48"/>
      <c r="AB41" s="48"/>
      <c r="AC41" s="48"/>
    </row>
    <row r="42" spans="2:29" x14ac:dyDescent="0.25">
      <c r="B42" s="95"/>
      <c r="D42" s="30" t="s">
        <v>11</v>
      </c>
      <c r="E42" s="66">
        <v>57.14</v>
      </c>
      <c r="F42" s="36">
        <v>28.57</v>
      </c>
      <c r="G42" s="36">
        <v>14.29</v>
      </c>
      <c r="H42" s="78"/>
      <c r="I42" s="34"/>
      <c r="AA42" s="48"/>
      <c r="AB42" s="48"/>
      <c r="AC42" s="48"/>
    </row>
    <row r="43" spans="2:29" x14ac:dyDescent="0.25">
      <c r="B43" s="95"/>
      <c r="D43" s="30" t="s">
        <v>12</v>
      </c>
      <c r="E43" s="66">
        <v>78.069999999999993</v>
      </c>
      <c r="F43" s="36">
        <v>13.16</v>
      </c>
      <c r="G43" s="36">
        <v>8.77</v>
      </c>
      <c r="H43" s="78"/>
      <c r="I43" s="34"/>
      <c r="AA43" s="48"/>
      <c r="AB43" s="48"/>
      <c r="AC43" s="48"/>
    </row>
    <row r="44" spans="2:29" x14ac:dyDescent="0.25">
      <c r="B44" s="95"/>
      <c r="D44" s="30" t="s">
        <v>13</v>
      </c>
      <c r="E44" s="66">
        <v>51.76</v>
      </c>
      <c r="F44" s="36">
        <v>37.65</v>
      </c>
      <c r="G44" s="36">
        <v>10.59</v>
      </c>
      <c r="H44" s="78"/>
      <c r="I44" s="34"/>
      <c r="AA44" s="48"/>
      <c r="AB44" s="48"/>
      <c r="AC44" s="48"/>
    </row>
    <row r="45" spans="2:29" x14ac:dyDescent="0.25">
      <c r="B45" s="95"/>
      <c r="D45" s="30" t="s">
        <v>14</v>
      </c>
      <c r="E45" s="66">
        <v>54.61</v>
      </c>
      <c r="F45" s="36">
        <v>30.26</v>
      </c>
      <c r="G45" s="36">
        <v>15.13</v>
      </c>
      <c r="H45" s="78"/>
      <c r="I45" s="34"/>
      <c r="AA45" s="48"/>
      <c r="AB45" s="48"/>
      <c r="AC45" s="48"/>
    </row>
    <row r="46" spans="2:29" x14ac:dyDescent="0.25">
      <c r="B46" s="95"/>
      <c r="D46" s="30" t="s">
        <v>15</v>
      </c>
      <c r="E46" s="66">
        <v>81.540000000000006</v>
      </c>
      <c r="F46" s="36">
        <v>13.08</v>
      </c>
      <c r="G46" s="36">
        <v>5.38</v>
      </c>
      <c r="H46" s="78"/>
      <c r="I46" s="34"/>
      <c r="AA46" s="48"/>
      <c r="AB46" s="48"/>
      <c r="AC46" s="48"/>
    </row>
    <row r="47" spans="2:29" x14ac:dyDescent="0.25">
      <c r="B47" s="95"/>
      <c r="D47" s="30" t="s">
        <v>16</v>
      </c>
      <c r="E47" s="66">
        <v>29.73</v>
      </c>
      <c r="F47" s="36">
        <v>56.76</v>
      </c>
      <c r="G47" s="36">
        <v>13.51</v>
      </c>
      <c r="H47" s="78"/>
      <c r="I47" s="34"/>
      <c r="AA47" s="48"/>
      <c r="AB47" s="48"/>
      <c r="AC47" s="48"/>
    </row>
    <row r="48" spans="2:29" x14ac:dyDescent="0.25">
      <c r="B48" s="95"/>
      <c r="AA48" s="48"/>
      <c r="AB48" s="48"/>
      <c r="AC48" s="48"/>
    </row>
    <row r="49" spans="2:29" x14ac:dyDescent="0.25">
      <c r="B49" s="95"/>
      <c r="D49" s="45"/>
      <c r="AA49" s="48"/>
      <c r="AB49" s="48"/>
      <c r="AC49" s="48"/>
    </row>
    <row r="50" spans="2:29" ht="15" customHeight="1" x14ac:dyDescent="0.25">
      <c r="B50" s="133"/>
      <c r="D50" s="110" t="s">
        <v>30</v>
      </c>
      <c r="F50" s="50"/>
      <c r="G50" s="50"/>
      <c r="H50" s="50"/>
      <c r="I50" s="50"/>
      <c r="AA50" s="48"/>
      <c r="AB50" s="48"/>
      <c r="AC50" s="48"/>
    </row>
    <row r="51" spans="2:29" x14ac:dyDescent="0.25">
      <c r="B51" s="133"/>
      <c r="D51" s="32"/>
      <c r="F51" s="50"/>
      <c r="G51" s="50"/>
      <c r="H51" s="50"/>
      <c r="I51" s="50"/>
      <c r="AA51" s="48"/>
      <c r="AB51" s="48"/>
      <c r="AC51" s="48"/>
    </row>
    <row r="52" spans="2:29" x14ac:dyDescent="0.25">
      <c r="B52" s="97"/>
      <c r="D52" s="23" t="s">
        <v>0</v>
      </c>
      <c r="E52" s="49" t="str">
        <f>+'2. Victorian water industry'!$E$9</f>
        <v>2014-15</v>
      </c>
      <c r="F52" s="49" t="str">
        <f>+'2. Victorian water industry'!$F$9</f>
        <v>2015-16</v>
      </c>
      <c r="G52" s="49" t="str">
        <f>+'2. Victorian water industry'!$G$9</f>
        <v>2016-17</v>
      </c>
      <c r="H52" s="49" t="str">
        <f>+'2. Victorian water industry'!$H$9</f>
        <v>2017-18</v>
      </c>
      <c r="I52" s="49" t="str">
        <f>+'2. Victorian water industry'!$I$9</f>
        <v>2018-19</v>
      </c>
      <c r="AA52" s="48"/>
      <c r="AB52" s="48"/>
      <c r="AC52" s="48"/>
    </row>
    <row r="53" spans="2:29" x14ac:dyDescent="0.25">
      <c r="B53" s="95"/>
      <c r="D53" s="30" t="s">
        <v>60</v>
      </c>
      <c r="E53" s="90">
        <v>100</v>
      </c>
      <c r="F53" s="87">
        <v>100</v>
      </c>
      <c r="G53" s="87">
        <v>100</v>
      </c>
      <c r="H53" s="87">
        <v>100</v>
      </c>
      <c r="I53" s="87">
        <v>100</v>
      </c>
      <c r="AA53" s="48"/>
      <c r="AB53" s="48"/>
      <c r="AC53" s="48"/>
    </row>
    <row r="54" spans="2:29" x14ac:dyDescent="0.25">
      <c r="B54" s="95"/>
      <c r="D54" s="30" t="s">
        <v>54</v>
      </c>
      <c r="E54" s="83">
        <v>100</v>
      </c>
      <c r="F54" s="76">
        <v>100</v>
      </c>
      <c r="G54" s="76">
        <v>100</v>
      </c>
      <c r="H54" s="76">
        <v>100</v>
      </c>
      <c r="I54" s="76">
        <v>100</v>
      </c>
      <c r="AA54" s="48"/>
      <c r="AB54" s="48"/>
      <c r="AC54" s="48"/>
    </row>
    <row r="55" spans="2:29" x14ac:dyDescent="0.25">
      <c r="B55" s="95"/>
      <c r="D55" s="30" t="s">
        <v>52</v>
      </c>
      <c r="E55" s="83">
        <v>100</v>
      </c>
      <c r="F55" s="76">
        <v>100</v>
      </c>
      <c r="G55" s="76">
        <v>100</v>
      </c>
      <c r="H55" s="76">
        <v>99.314076271925998</v>
      </c>
      <c r="I55" s="76">
        <v>100</v>
      </c>
      <c r="AA55" s="48"/>
      <c r="AB55" s="48"/>
      <c r="AC55" s="48"/>
    </row>
    <row r="56" spans="2:29" x14ac:dyDescent="0.25">
      <c r="B56" s="95"/>
      <c r="D56" s="30" t="s">
        <v>56</v>
      </c>
      <c r="E56" s="83">
        <v>100</v>
      </c>
      <c r="F56" s="76">
        <v>100</v>
      </c>
      <c r="G56" s="76">
        <v>99.998839666549983</v>
      </c>
      <c r="H56" s="76">
        <v>100</v>
      </c>
      <c r="I56" s="76">
        <v>100</v>
      </c>
      <c r="AA56" s="48"/>
      <c r="AB56" s="48"/>
      <c r="AC56" s="48"/>
    </row>
    <row r="57" spans="2:29" x14ac:dyDescent="0.25">
      <c r="B57" s="95"/>
      <c r="D57" s="30" t="s">
        <v>53</v>
      </c>
      <c r="E57" s="83">
        <v>100</v>
      </c>
      <c r="F57" s="76">
        <v>100</v>
      </c>
      <c r="G57" s="76">
        <v>100</v>
      </c>
      <c r="H57" s="76">
        <v>99.690936534176672</v>
      </c>
      <c r="I57" s="76">
        <v>100</v>
      </c>
      <c r="AA57" s="48"/>
      <c r="AB57" s="48"/>
      <c r="AC57" s="48"/>
    </row>
    <row r="58" spans="2:29" x14ac:dyDescent="0.25">
      <c r="B58" s="95"/>
      <c r="D58" s="30" t="s">
        <v>55</v>
      </c>
      <c r="E58" s="83">
        <v>100</v>
      </c>
      <c r="F58" s="76">
        <v>100</v>
      </c>
      <c r="G58" s="76">
        <v>100</v>
      </c>
      <c r="H58" s="76">
        <v>99.5</v>
      </c>
      <c r="I58" s="76">
        <v>100</v>
      </c>
      <c r="AA58" s="48"/>
      <c r="AB58" s="48"/>
      <c r="AC58" s="48"/>
    </row>
    <row r="59" spans="2:29" x14ac:dyDescent="0.25">
      <c r="B59" s="95"/>
      <c r="D59" s="30" t="s">
        <v>61</v>
      </c>
      <c r="E59" s="83">
        <v>100</v>
      </c>
      <c r="F59" s="76">
        <v>100</v>
      </c>
      <c r="G59" s="76">
        <v>100</v>
      </c>
      <c r="H59" s="76">
        <v>100</v>
      </c>
      <c r="I59" s="76">
        <v>100</v>
      </c>
      <c r="AA59" s="48"/>
      <c r="AB59" s="48"/>
      <c r="AC59" s="48"/>
    </row>
    <row r="60" spans="2:29" x14ac:dyDescent="0.25">
      <c r="B60" s="95"/>
      <c r="D60" s="30" t="s">
        <v>51</v>
      </c>
      <c r="E60" s="83">
        <v>100</v>
      </c>
      <c r="F60" s="76">
        <v>88.6</v>
      </c>
      <c r="G60" s="76">
        <v>100</v>
      </c>
      <c r="H60" s="76">
        <v>100</v>
      </c>
      <c r="I60" s="76">
        <v>100</v>
      </c>
      <c r="AA60" s="48"/>
      <c r="AB60" s="48"/>
      <c r="AC60" s="48"/>
    </row>
    <row r="61" spans="2:29" x14ac:dyDescent="0.25">
      <c r="B61" s="95"/>
      <c r="D61" s="30" t="s">
        <v>50</v>
      </c>
      <c r="E61" s="83">
        <v>100</v>
      </c>
      <c r="F61" s="76">
        <v>100</v>
      </c>
      <c r="G61" s="76">
        <v>100</v>
      </c>
      <c r="H61" s="76">
        <v>100</v>
      </c>
      <c r="I61" s="76">
        <v>100</v>
      </c>
      <c r="AA61" s="48"/>
      <c r="AB61" s="48"/>
      <c r="AC61" s="48"/>
    </row>
    <row r="62" spans="2:29" x14ac:dyDescent="0.25">
      <c r="B62" s="95"/>
      <c r="D62" s="30" t="s">
        <v>10</v>
      </c>
      <c r="E62" s="83">
        <v>100</v>
      </c>
      <c r="F62" s="76">
        <v>100</v>
      </c>
      <c r="G62" s="76">
        <v>100</v>
      </c>
      <c r="H62" s="76">
        <v>99.43</v>
      </c>
      <c r="I62" s="76">
        <v>100</v>
      </c>
      <c r="AA62" s="48"/>
      <c r="AB62" s="48"/>
      <c r="AC62" s="48"/>
    </row>
    <row r="63" spans="2:29" x14ac:dyDescent="0.25">
      <c r="B63" s="95"/>
      <c r="D63" s="30" t="s">
        <v>58</v>
      </c>
      <c r="E63" s="83">
        <v>100</v>
      </c>
      <c r="F63" s="76">
        <v>100</v>
      </c>
      <c r="G63" s="76">
        <v>100</v>
      </c>
      <c r="H63" s="76">
        <v>100</v>
      </c>
      <c r="I63" s="76">
        <v>100</v>
      </c>
      <c r="AA63" s="48"/>
      <c r="AB63" s="48"/>
      <c r="AC63" s="48"/>
    </row>
    <row r="64" spans="2:29" x14ac:dyDescent="0.25">
      <c r="B64" s="95"/>
      <c r="D64" s="30" t="s">
        <v>49</v>
      </c>
      <c r="E64" s="83">
        <v>100</v>
      </c>
      <c r="F64" s="76">
        <v>100</v>
      </c>
      <c r="G64" s="76">
        <v>100</v>
      </c>
      <c r="H64" s="76">
        <v>100</v>
      </c>
      <c r="I64" s="76">
        <v>100</v>
      </c>
      <c r="AA64" s="48"/>
      <c r="AB64" s="48"/>
      <c r="AC64" s="48"/>
    </row>
    <row r="65" spans="2:29" x14ac:dyDescent="0.25">
      <c r="B65" s="95"/>
      <c r="D65" s="30" t="s">
        <v>57</v>
      </c>
      <c r="E65" s="83">
        <v>100</v>
      </c>
      <c r="F65" s="76">
        <v>100</v>
      </c>
      <c r="G65" s="76">
        <v>100</v>
      </c>
      <c r="H65" s="76">
        <v>100</v>
      </c>
      <c r="I65" s="76">
        <v>99.04</v>
      </c>
      <c r="AA65" s="48"/>
      <c r="AB65" s="48"/>
      <c r="AC65" s="48"/>
    </row>
    <row r="66" spans="2:29" x14ac:dyDescent="0.25">
      <c r="B66" s="95"/>
      <c r="D66" s="30" t="s">
        <v>48</v>
      </c>
      <c r="E66" s="83">
        <v>100</v>
      </c>
      <c r="F66" s="76">
        <v>100</v>
      </c>
      <c r="G66" s="76">
        <v>99.8</v>
      </c>
      <c r="H66" s="76">
        <v>100</v>
      </c>
      <c r="I66" s="76">
        <v>100</v>
      </c>
      <c r="AA66" s="48"/>
      <c r="AB66" s="48"/>
      <c r="AC66" s="48"/>
    </row>
    <row r="67" spans="2:29" x14ac:dyDescent="0.25">
      <c r="B67" s="95"/>
      <c r="D67" s="30" t="s">
        <v>59</v>
      </c>
      <c r="E67" s="83">
        <v>100</v>
      </c>
      <c r="F67" s="76">
        <v>100</v>
      </c>
      <c r="G67" s="76">
        <v>99.8</v>
      </c>
      <c r="H67" s="76">
        <v>100</v>
      </c>
      <c r="I67" s="76">
        <v>99.91</v>
      </c>
      <c r="AA67" s="48"/>
      <c r="AB67" s="48"/>
      <c r="AC67" s="48"/>
    </row>
    <row r="68" spans="2:29" x14ac:dyDescent="0.25">
      <c r="B68" s="95"/>
      <c r="D68" s="30" t="s">
        <v>62</v>
      </c>
      <c r="E68" s="83">
        <v>100</v>
      </c>
      <c r="F68" s="76">
        <v>100</v>
      </c>
      <c r="G68" s="76">
        <v>100</v>
      </c>
      <c r="H68" s="76">
        <v>100</v>
      </c>
      <c r="I68" s="76">
        <v>100</v>
      </c>
      <c r="AA68" s="48"/>
      <c r="AB68" s="48"/>
      <c r="AC68" s="48"/>
    </row>
    <row r="69" spans="2:29" x14ac:dyDescent="0.25">
      <c r="B69" s="95"/>
      <c r="AA69" s="48"/>
      <c r="AB69" s="48"/>
      <c r="AC69" s="48"/>
    </row>
    <row r="70" spans="2:29" x14ac:dyDescent="0.25">
      <c r="B70" s="95"/>
      <c r="D70" s="45"/>
      <c r="AA70" s="48"/>
      <c r="AB70" s="48"/>
      <c r="AC70" s="48"/>
    </row>
    <row r="71" spans="2:29" ht="15" customHeight="1" x14ac:dyDescent="0.25">
      <c r="B71" s="133"/>
      <c r="D71" s="110" t="s">
        <v>135</v>
      </c>
      <c r="AA71" s="48"/>
      <c r="AB71" s="48"/>
      <c r="AC71" s="48"/>
    </row>
    <row r="72" spans="2:29" x14ac:dyDescent="0.25">
      <c r="B72" s="133"/>
      <c r="D72" s="32"/>
      <c r="AA72" s="48"/>
      <c r="AB72" s="48"/>
      <c r="AC72" s="48"/>
    </row>
    <row r="73" spans="2:29" x14ac:dyDescent="0.25">
      <c r="B73" s="97"/>
      <c r="D73" s="23" t="s">
        <v>0</v>
      </c>
      <c r="E73" s="49" t="str">
        <f>+'2. Victorian water industry'!$E$9</f>
        <v>2014-15</v>
      </c>
      <c r="F73" s="49" t="str">
        <f>+'2. Victorian water industry'!$F$9</f>
        <v>2015-16</v>
      </c>
      <c r="G73" s="49" t="str">
        <f>+'2. Victorian water industry'!$G$9</f>
        <v>2016-17</v>
      </c>
      <c r="H73" s="49" t="str">
        <f>+'2. Victorian water industry'!$H$9</f>
        <v>2017-18</v>
      </c>
      <c r="I73" s="49" t="str">
        <f>+'2. Victorian water industry'!$I$9</f>
        <v>2018-19</v>
      </c>
      <c r="J73" s="39"/>
      <c r="AA73" s="48"/>
      <c r="AB73" s="48"/>
      <c r="AC73" s="48"/>
    </row>
    <row r="74" spans="2:29" x14ac:dyDescent="0.25">
      <c r="B74" s="95"/>
      <c r="D74" s="30" t="s">
        <v>60</v>
      </c>
      <c r="E74" s="90">
        <v>100</v>
      </c>
      <c r="F74" s="87">
        <v>100</v>
      </c>
      <c r="G74" s="87">
        <v>100</v>
      </c>
      <c r="H74" s="87">
        <v>100</v>
      </c>
      <c r="I74" s="87">
        <v>100</v>
      </c>
      <c r="AA74" s="48"/>
      <c r="AB74" s="48"/>
      <c r="AC74" s="48"/>
    </row>
    <row r="75" spans="2:29" x14ac:dyDescent="0.25">
      <c r="B75" s="95"/>
      <c r="D75" s="30" t="s">
        <v>54</v>
      </c>
      <c r="E75" s="83">
        <v>100</v>
      </c>
      <c r="F75" s="76">
        <v>100</v>
      </c>
      <c r="G75" s="76">
        <v>100</v>
      </c>
      <c r="H75" s="76">
        <v>100</v>
      </c>
      <c r="I75" s="76">
        <v>100</v>
      </c>
      <c r="AA75" s="48"/>
      <c r="AB75" s="48"/>
      <c r="AC75" s="48"/>
    </row>
    <row r="76" spans="2:29" x14ac:dyDescent="0.25">
      <c r="B76" s="95"/>
      <c r="D76" s="30" t="s">
        <v>52</v>
      </c>
      <c r="E76" s="83">
        <v>100</v>
      </c>
      <c r="F76" s="76">
        <v>100</v>
      </c>
      <c r="G76" s="76">
        <v>100</v>
      </c>
      <c r="H76" s="76">
        <v>100</v>
      </c>
      <c r="I76" s="76">
        <v>100</v>
      </c>
      <c r="AA76" s="48"/>
      <c r="AB76" s="48"/>
      <c r="AC76" s="48"/>
    </row>
    <row r="77" spans="2:29" x14ac:dyDescent="0.25">
      <c r="B77" s="95"/>
      <c r="D77" s="30" t="s">
        <v>56</v>
      </c>
      <c r="E77" s="83">
        <v>100</v>
      </c>
      <c r="F77" s="76">
        <v>100</v>
      </c>
      <c r="G77" s="76">
        <v>99.9</v>
      </c>
      <c r="H77" s="76">
        <v>100</v>
      </c>
      <c r="I77" s="76">
        <v>100</v>
      </c>
      <c r="AA77" s="48"/>
      <c r="AB77" s="48"/>
      <c r="AC77" s="48"/>
    </row>
    <row r="78" spans="2:29" x14ac:dyDescent="0.25">
      <c r="B78" s="95"/>
      <c r="D78" s="30" t="s">
        <v>53</v>
      </c>
      <c r="E78" s="83">
        <v>100</v>
      </c>
      <c r="F78" s="76">
        <v>100</v>
      </c>
      <c r="G78" s="76">
        <v>100</v>
      </c>
      <c r="H78" s="76">
        <v>100</v>
      </c>
      <c r="I78" s="76">
        <v>100</v>
      </c>
      <c r="AA78" s="48"/>
      <c r="AB78" s="48"/>
      <c r="AC78" s="48"/>
    </row>
    <row r="79" spans="2:29" x14ac:dyDescent="0.25">
      <c r="B79" s="95"/>
      <c r="D79" s="30" t="s">
        <v>55</v>
      </c>
      <c r="E79" s="83">
        <v>100</v>
      </c>
      <c r="F79" s="76">
        <v>100</v>
      </c>
      <c r="G79" s="76">
        <v>100</v>
      </c>
      <c r="H79" s="76">
        <v>100</v>
      </c>
      <c r="I79" s="76">
        <v>100</v>
      </c>
      <c r="AA79" s="48"/>
      <c r="AB79" s="48"/>
      <c r="AC79" s="48"/>
    </row>
    <row r="80" spans="2:29" x14ac:dyDescent="0.25">
      <c r="B80" s="95"/>
      <c r="D80" s="30" t="s">
        <v>61</v>
      </c>
      <c r="E80" s="83">
        <v>100</v>
      </c>
      <c r="F80" s="76">
        <v>100</v>
      </c>
      <c r="G80" s="76">
        <v>100</v>
      </c>
      <c r="H80" s="76">
        <v>100</v>
      </c>
      <c r="I80" s="76">
        <v>100</v>
      </c>
      <c r="AA80" s="48"/>
      <c r="AB80" s="48"/>
      <c r="AC80" s="48"/>
    </row>
    <row r="81" spans="2:29" x14ac:dyDescent="0.25">
      <c r="B81" s="95"/>
      <c r="D81" s="30" t="s">
        <v>51</v>
      </c>
      <c r="E81" s="83">
        <v>100</v>
      </c>
      <c r="F81" s="76">
        <v>100</v>
      </c>
      <c r="G81" s="76">
        <v>100</v>
      </c>
      <c r="H81" s="76">
        <v>100</v>
      </c>
      <c r="I81" s="76">
        <v>100</v>
      </c>
      <c r="AA81" s="48"/>
      <c r="AB81" s="48"/>
      <c r="AC81" s="48"/>
    </row>
    <row r="82" spans="2:29" x14ac:dyDescent="0.25">
      <c r="B82" s="95"/>
      <c r="D82" s="30" t="s">
        <v>50</v>
      </c>
      <c r="E82" s="83">
        <v>100</v>
      </c>
      <c r="F82" s="76">
        <v>100</v>
      </c>
      <c r="G82" s="76">
        <v>100</v>
      </c>
      <c r="H82" s="76">
        <v>100</v>
      </c>
      <c r="I82" s="76">
        <v>100</v>
      </c>
      <c r="AA82" s="48"/>
      <c r="AB82" s="48"/>
      <c r="AC82" s="48"/>
    </row>
    <row r="83" spans="2:29" x14ac:dyDescent="0.25">
      <c r="B83" s="95"/>
      <c r="D83" s="30" t="s">
        <v>10</v>
      </c>
      <c r="E83" s="83">
        <v>99.4</v>
      </c>
      <c r="F83" s="76">
        <v>100</v>
      </c>
      <c r="G83" s="76">
        <v>100</v>
      </c>
      <c r="H83" s="76">
        <v>100</v>
      </c>
      <c r="I83" s="76">
        <v>100</v>
      </c>
      <c r="AA83" s="48"/>
      <c r="AB83" s="48"/>
      <c r="AC83" s="48"/>
    </row>
    <row r="84" spans="2:29" x14ac:dyDescent="0.25">
      <c r="B84" s="95"/>
      <c r="D84" s="30" t="s">
        <v>58</v>
      </c>
      <c r="E84" s="83">
        <v>100</v>
      </c>
      <c r="F84" s="76">
        <v>100</v>
      </c>
      <c r="G84" s="76">
        <v>100</v>
      </c>
      <c r="H84" s="76">
        <v>100</v>
      </c>
      <c r="I84" s="76">
        <v>100</v>
      </c>
      <c r="AA84" s="48"/>
      <c r="AB84" s="48"/>
      <c r="AC84" s="48"/>
    </row>
    <row r="85" spans="2:29" x14ac:dyDescent="0.25">
      <c r="B85" s="95"/>
      <c r="D85" s="30" t="s">
        <v>49</v>
      </c>
      <c r="E85" s="83">
        <v>100</v>
      </c>
      <c r="F85" s="76">
        <v>100</v>
      </c>
      <c r="G85" s="76">
        <v>99.8</v>
      </c>
      <c r="H85" s="76">
        <v>100</v>
      </c>
      <c r="I85" s="76">
        <v>100</v>
      </c>
    </row>
    <row r="86" spans="2:29" x14ac:dyDescent="0.25">
      <c r="B86" s="95"/>
      <c r="D86" s="30" t="s">
        <v>57</v>
      </c>
      <c r="E86" s="83">
        <v>100</v>
      </c>
      <c r="F86" s="76">
        <v>100</v>
      </c>
      <c r="G86" s="76">
        <v>100</v>
      </c>
      <c r="H86" s="76">
        <v>100</v>
      </c>
      <c r="I86" s="76">
        <v>100</v>
      </c>
    </row>
    <row r="87" spans="2:29" x14ac:dyDescent="0.25">
      <c r="B87" s="95"/>
      <c r="D87" s="30" t="s">
        <v>48</v>
      </c>
      <c r="E87" s="83">
        <v>100</v>
      </c>
      <c r="F87" s="76">
        <v>100</v>
      </c>
      <c r="G87" s="76">
        <v>100</v>
      </c>
      <c r="H87" s="76">
        <v>100</v>
      </c>
      <c r="I87" s="76">
        <v>100</v>
      </c>
    </row>
    <row r="88" spans="2:29" x14ac:dyDescent="0.25">
      <c r="B88" s="95"/>
      <c r="D88" s="30" t="s">
        <v>59</v>
      </c>
      <c r="E88" s="83">
        <v>100</v>
      </c>
      <c r="F88" s="76">
        <v>100</v>
      </c>
      <c r="G88" s="76">
        <v>100</v>
      </c>
      <c r="H88" s="76">
        <v>100</v>
      </c>
      <c r="I88" s="76">
        <v>100</v>
      </c>
    </row>
    <row r="89" spans="2:29" x14ac:dyDescent="0.25">
      <c r="B89" s="95"/>
      <c r="D89" s="30" t="s">
        <v>62</v>
      </c>
      <c r="E89" s="83">
        <v>100</v>
      </c>
      <c r="F89" s="76">
        <v>100</v>
      </c>
      <c r="G89" s="76">
        <v>100</v>
      </c>
      <c r="H89" s="76">
        <v>100</v>
      </c>
      <c r="I89" s="76">
        <v>100</v>
      </c>
    </row>
    <row r="90" spans="2:29" x14ac:dyDescent="0.25"/>
    <row r="91" spans="2:29" x14ac:dyDescent="0.25">
      <c r="D91" s="34"/>
      <c r="E91" s="34"/>
      <c r="F91" s="34"/>
      <c r="G91" s="34"/>
      <c r="H91" s="34"/>
    </row>
    <row r="92" spans="2:29" x14ac:dyDescent="0.25">
      <c r="D92" s="34"/>
      <c r="E92" s="34"/>
      <c r="F92" s="34"/>
      <c r="G92" s="34"/>
      <c r="H92" s="34"/>
      <c r="I92" s="34"/>
    </row>
    <row r="93" spans="2:29" x14ac:dyDescent="0.25">
      <c r="D93" s="34"/>
      <c r="E93" s="34"/>
      <c r="F93" s="34"/>
      <c r="G93" s="34"/>
      <c r="H93" s="34"/>
      <c r="I93" s="34"/>
    </row>
    <row r="94" spans="2:29" hidden="1" x14ac:dyDescent="0.25">
      <c r="D94" s="34"/>
      <c r="E94" s="34"/>
      <c r="F94" s="34"/>
      <c r="G94" s="34"/>
      <c r="H94" s="34"/>
      <c r="I94" s="34"/>
    </row>
    <row r="95" spans="2:29" hidden="1" x14ac:dyDescent="0.25">
      <c r="D95" s="34"/>
      <c r="E95" s="34"/>
      <c r="F95" s="34"/>
      <c r="G95" s="34"/>
      <c r="H95" s="34"/>
      <c r="I95" s="34"/>
    </row>
    <row r="96" spans="2:29" hidden="1" x14ac:dyDescent="0.25">
      <c r="D96" s="34"/>
      <c r="E96" s="34"/>
      <c r="F96" s="34"/>
      <c r="G96" s="34"/>
      <c r="H96" s="34"/>
      <c r="I96" s="34"/>
    </row>
    <row r="97" spans="2:9" hidden="1" x14ac:dyDescent="0.25">
      <c r="D97" s="34"/>
      <c r="E97" s="34"/>
      <c r="F97" s="34"/>
      <c r="G97" s="34"/>
      <c r="H97" s="34"/>
      <c r="I97" s="34"/>
    </row>
    <row r="98" spans="2:9" hidden="1" x14ac:dyDescent="0.25">
      <c r="D98" s="34"/>
      <c r="E98" s="34"/>
      <c r="F98" s="34"/>
      <c r="G98" s="34"/>
      <c r="H98" s="34"/>
      <c r="I98" s="34"/>
    </row>
    <row r="99" spans="2:9" hidden="1" x14ac:dyDescent="0.25">
      <c r="D99" s="34"/>
      <c r="E99" s="34"/>
      <c r="F99" s="34"/>
      <c r="G99" s="34"/>
      <c r="H99" s="34"/>
      <c r="I99" s="34"/>
    </row>
    <row r="100" spans="2:9" hidden="1" x14ac:dyDescent="0.25">
      <c r="D100" s="34"/>
      <c r="E100" s="34"/>
      <c r="F100" s="34"/>
      <c r="G100" s="34"/>
      <c r="H100" s="34"/>
      <c r="I100" s="34"/>
    </row>
    <row r="101" spans="2:9" hidden="1" x14ac:dyDescent="0.25">
      <c r="D101" s="34"/>
      <c r="E101" s="34"/>
      <c r="F101" s="34"/>
      <c r="G101" s="34"/>
      <c r="H101" s="34"/>
      <c r="I101" s="34"/>
    </row>
    <row r="102" spans="2:9" hidden="1" x14ac:dyDescent="0.25">
      <c r="D102" s="34"/>
      <c r="E102" s="34"/>
      <c r="F102" s="34"/>
      <c r="G102" s="34"/>
      <c r="H102" s="34"/>
      <c r="I102" s="34"/>
    </row>
    <row r="103" spans="2:9" hidden="1" x14ac:dyDescent="0.25">
      <c r="D103" s="34"/>
      <c r="E103" s="34"/>
      <c r="F103" s="34"/>
      <c r="G103" s="34"/>
      <c r="H103" s="34"/>
      <c r="I103" s="34"/>
    </row>
    <row r="104" spans="2:9" hidden="1" x14ac:dyDescent="0.25">
      <c r="D104" s="34"/>
      <c r="E104" s="34"/>
      <c r="F104" s="34"/>
      <c r="G104" s="34"/>
      <c r="H104" s="34"/>
      <c r="I104" s="34"/>
    </row>
    <row r="105" spans="2:9" hidden="1" x14ac:dyDescent="0.25">
      <c r="D105" s="34"/>
      <c r="E105" s="34"/>
      <c r="F105" s="34"/>
      <c r="G105" s="34"/>
      <c r="H105" s="34"/>
      <c r="I105" s="34"/>
    </row>
    <row r="106" spans="2:9" hidden="1" x14ac:dyDescent="0.25">
      <c r="D106" s="34"/>
      <c r="E106" s="34"/>
      <c r="F106" s="34"/>
      <c r="G106" s="34"/>
      <c r="H106" s="34"/>
      <c r="I106" s="34"/>
    </row>
    <row r="107" spans="2:9" hidden="1" x14ac:dyDescent="0.25">
      <c r="D107" s="34"/>
      <c r="E107" s="34"/>
      <c r="F107" s="34"/>
      <c r="G107" s="34"/>
      <c r="H107" s="34"/>
      <c r="I107" s="34"/>
    </row>
    <row r="108" spans="2:9" hidden="1" x14ac:dyDescent="0.25">
      <c r="D108" s="34"/>
      <c r="E108" s="34"/>
      <c r="F108" s="34"/>
      <c r="G108" s="34"/>
      <c r="H108" s="34"/>
      <c r="I108" s="34"/>
    </row>
    <row r="109" spans="2:9" hidden="1" x14ac:dyDescent="0.25"/>
    <row r="110" spans="2:9" hidden="1" x14ac:dyDescent="0.25">
      <c r="B110" s="33"/>
      <c r="D110" s="32"/>
    </row>
  </sheetData>
  <sortState xmlns:xlrd2="http://schemas.microsoft.com/office/spreadsheetml/2017/richdata2" ref="D53:I68">
    <sortCondition descending="1" ref="I53:I68"/>
  </sortState>
  <mergeCells count="3">
    <mergeCell ref="B71:B72"/>
    <mergeCell ref="B50:B51"/>
    <mergeCell ref="B29:B30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</sheetPr>
  <dimension ref="A1:Z253"/>
  <sheetViews>
    <sheetView showGridLines="0" zoomScaleNormal="100" workbookViewId="0">
      <pane ySplit="5" topLeftCell="A84" activePane="bottomLeft" state="frozen"/>
      <selection pane="bottomLeft" activeCell="F105" sqref="F105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4" customWidth="1"/>
    <col min="4" max="4" width="17.6640625" style="51" customWidth="1"/>
    <col min="5" max="8" width="16.5" style="54" customWidth="1"/>
    <col min="9" max="9" width="15" style="54" customWidth="1"/>
    <col min="10" max="10" width="18.1640625" style="8" customWidth="1"/>
    <col min="11" max="11" width="20.6640625" style="8" customWidth="1"/>
    <col min="12" max="16" width="16.1640625" style="8" customWidth="1"/>
    <col min="17" max="17" width="9.33203125" style="8" customWidth="1"/>
    <col min="18" max="18" width="9.33203125" style="9" customWidth="1"/>
    <col min="19" max="26" width="9.33203125" style="8" hidden="1" customWidth="1"/>
    <col min="27" max="16384" width="9.33203125" style="8" hidden="1"/>
  </cols>
  <sheetData>
    <row r="1" spans="2:26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26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26" s="12" customFormat="1" ht="12" customHeight="1" x14ac:dyDescent="0.2">
      <c r="B3" s="60"/>
      <c r="D3" s="22" t="str">
        <f>'1. Introduction'!D3</f>
        <v>2018-19 Water Performance Report</v>
      </c>
      <c r="E3" s="15"/>
      <c r="F3" s="15"/>
      <c r="G3" s="15"/>
      <c r="H3" s="15"/>
      <c r="I3" s="15"/>
    </row>
    <row r="4" spans="2:26" s="12" customFormat="1" ht="11.25" customHeight="1" x14ac:dyDescent="0.2">
      <c r="B4" s="60"/>
      <c r="D4" s="22" t="s">
        <v>123</v>
      </c>
      <c r="E4" s="15"/>
      <c r="F4" s="15"/>
      <c r="G4" s="15"/>
      <c r="H4" s="15"/>
      <c r="I4" s="15"/>
    </row>
    <row r="5" spans="2:26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26" ht="6.75" customHeight="1" x14ac:dyDescent="0.25">
      <c r="D6" s="3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</row>
    <row r="7" spans="2:26" x14ac:dyDescent="0.25">
      <c r="B7" s="100"/>
      <c r="D7" s="110" t="s">
        <v>111</v>
      </c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Y7" s="1"/>
      <c r="Z7" s="1"/>
    </row>
    <row r="8" spans="2:26" x14ac:dyDescent="0.25">
      <c r="B8" s="100"/>
      <c r="D8" s="6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Y8" s="1"/>
      <c r="Z8" s="1"/>
    </row>
    <row r="9" spans="2:26" x14ac:dyDescent="0.25">
      <c r="B9" s="100"/>
      <c r="D9" s="23" t="s">
        <v>0</v>
      </c>
      <c r="E9" s="49" t="str">
        <f>+'2. Victorian water industry'!$E$9</f>
        <v>2014-15</v>
      </c>
      <c r="F9" s="49" t="str">
        <f>+'2. Victorian water industry'!$F$9</f>
        <v>2015-16</v>
      </c>
      <c r="G9" s="49" t="str">
        <f>+'2. Victorian water industry'!$G$9</f>
        <v>2016-17</v>
      </c>
      <c r="H9" s="49" t="str">
        <f>+'2. Victorian water industry'!$H$9</f>
        <v>2017-18</v>
      </c>
      <c r="I9" s="49" t="str">
        <f>+'2. Victorian water industry'!$I$9</f>
        <v>2018-19</v>
      </c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</row>
    <row r="10" spans="2:26" x14ac:dyDescent="0.25">
      <c r="B10" s="95"/>
      <c r="D10" s="30" t="s">
        <v>17</v>
      </c>
      <c r="E10" s="63">
        <v>46709</v>
      </c>
      <c r="F10" s="55">
        <v>42167</v>
      </c>
      <c r="G10" s="55">
        <v>38846</v>
      </c>
      <c r="H10" s="55">
        <v>47038</v>
      </c>
      <c r="I10" s="55">
        <v>48624</v>
      </c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</row>
    <row r="11" spans="2:26" x14ac:dyDescent="0.25">
      <c r="B11" s="95"/>
      <c r="D11" s="30" t="s">
        <v>60</v>
      </c>
      <c r="E11" s="63">
        <v>139.9</v>
      </c>
      <c r="F11" s="55">
        <v>2285.23</v>
      </c>
      <c r="G11" s="55">
        <v>2131.7339999999999</v>
      </c>
      <c r="H11" s="55">
        <v>2350.41</v>
      </c>
      <c r="I11" s="55">
        <v>2232</v>
      </c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</row>
    <row r="12" spans="2:26" x14ac:dyDescent="0.25">
      <c r="B12" s="95"/>
      <c r="D12" s="30" t="s">
        <v>54</v>
      </c>
      <c r="E12" s="64">
        <v>3397</v>
      </c>
      <c r="F12" s="56">
        <v>3967.8218623237844</v>
      </c>
      <c r="G12" s="56">
        <v>2825.7157726406854</v>
      </c>
      <c r="H12" s="56">
        <v>4562.51</v>
      </c>
      <c r="I12" s="56">
        <v>4785.75</v>
      </c>
      <c r="J12" s="1"/>
      <c r="K12" s="1"/>
      <c r="L12" s="1"/>
      <c r="M12" s="1"/>
      <c r="N12" s="1"/>
      <c r="O12" s="1"/>
      <c r="P12" s="1"/>
      <c r="Q12" s="1"/>
      <c r="S12" s="1"/>
      <c r="T12" s="1"/>
      <c r="U12" s="1"/>
      <c r="V12" s="1"/>
      <c r="W12" s="1"/>
      <c r="X12" s="1"/>
      <c r="Y12" s="1"/>
      <c r="Z12" s="1"/>
    </row>
    <row r="13" spans="2:26" x14ac:dyDescent="0.25">
      <c r="B13" s="95"/>
      <c r="D13" s="30" t="s">
        <v>52</v>
      </c>
      <c r="E13" s="109">
        <v>3664.8</v>
      </c>
      <c r="F13" s="56">
        <v>3905.7000000000007</v>
      </c>
      <c r="G13" s="56">
        <v>3551.2</v>
      </c>
      <c r="H13" s="94">
        <v>4018.7000000000003</v>
      </c>
      <c r="I13" s="56">
        <v>3720.7839999999997</v>
      </c>
      <c r="J13" s="1"/>
      <c r="K13" s="1"/>
      <c r="L13" s="1"/>
      <c r="M13" s="1"/>
      <c r="N13" s="1"/>
      <c r="O13" s="1"/>
      <c r="P13" s="1"/>
      <c r="Q13" s="1"/>
      <c r="S13" s="1"/>
      <c r="T13" s="1"/>
      <c r="U13" s="1"/>
      <c r="V13" s="1"/>
      <c r="W13" s="1"/>
      <c r="X13" s="1"/>
      <c r="Y13" s="1"/>
      <c r="Z13" s="1"/>
    </row>
    <row r="14" spans="2:26" x14ac:dyDescent="0.25">
      <c r="B14" s="95"/>
      <c r="D14" s="30" t="s">
        <v>56</v>
      </c>
      <c r="E14" s="64">
        <v>5078.3700000000008</v>
      </c>
      <c r="F14" s="56">
        <v>6182.8757362048236</v>
      </c>
      <c r="G14" s="56">
        <v>5538.1017607262229</v>
      </c>
      <c r="H14" s="56">
        <v>6070</v>
      </c>
      <c r="I14" s="56">
        <v>5997.7174423206716</v>
      </c>
      <c r="J14" s="1"/>
      <c r="K14" s="1"/>
      <c r="L14" s="1"/>
      <c r="M14" s="1"/>
      <c r="N14" s="1"/>
      <c r="O14" s="1"/>
      <c r="P14" s="1"/>
      <c r="Q14" s="1"/>
      <c r="S14" s="1"/>
      <c r="T14" s="1"/>
      <c r="U14" s="1"/>
      <c r="V14" s="1"/>
      <c r="W14" s="1"/>
      <c r="X14" s="1"/>
      <c r="Y14" s="1"/>
      <c r="Z14" s="1"/>
    </row>
    <row r="15" spans="2:26" x14ac:dyDescent="0.25">
      <c r="B15" s="95"/>
      <c r="D15" s="30" t="s">
        <v>53</v>
      </c>
      <c r="E15" s="64">
        <v>1530.6949999999999</v>
      </c>
      <c r="F15" s="56">
        <v>1897.6239999999998</v>
      </c>
      <c r="G15" s="56">
        <v>1103.9997999999998</v>
      </c>
      <c r="H15" s="56">
        <v>1593.0539999999999</v>
      </c>
      <c r="I15" s="56">
        <v>1680.2453959999998</v>
      </c>
      <c r="J15" s="1"/>
      <c r="K15" s="1"/>
      <c r="L15" s="1"/>
      <c r="M15" s="1"/>
      <c r="N15" s="1"/>
      <c r="O15" s="1"/>
      <c r="P15" s="1"/>
      <c r="Q15" s="1"/>
      <c r="S15" s="1"/>
      <c r="T15" s="1"/>
      <c r="U15" s="1"/>
      <c r="V15" s="1"/>
      <c r="W15" s="1"/>
      <c r="X15" s="1"/>
      <c r="Y15" s="1"/>
      <c r="Z15" s="1"/>
    </row>
    <row r="16" spans="2:26" x14ac:dyDescent="0.25">
      <c r="B16" s="95"/>
      <c r="D16" s="30" t="s">
        <v>55</v>
      </c>
      <c r="E16" s="64">
        <v>3197.5249999999996</v>
      </c>
      <c r="F16" s="56">
        <v>3443.6948999999995</v>
      </c>
      <c r="G16" s="56">
        <v>2334.6999999999998</v>
      </c>
      <c r="H16" s="56">
        <v>3960</v>
      </c>
      <c r="I16" s="56">
        <v>3261.4</v>
      </c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</row>
    <row r="17" spans="2:26" x14ac:dyDescent="0.25">
      <c r="B17" s="95"/>
      <c r="D17" s="30" t="s">
        <v>61</v>
      </c>
      <c r="E17" s="64">
        <v>2754.8701577188131</v>
      </c>
      <c r="F17" s="56">
        <v>3171.9800000000005</v>
      </c>
      <c r="G17" s="56">
        <v>2932.7661239560439</v>
      </c>
      <c r="H17" s="56">
        <v>2773</v>
      </c>
      <c r="I17" s="56">
        <v>2496.2215549999996</v>
      </c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</row>
    <row r="18" spans="2:26" x14ac:dyDescent="0.25">
      <c r="B18" s="95"/>
      <c r="D18" s="30" t="s">
        <v>51</v>
      </c>
      <c r="E18" s="64">
        <v>1700.5367960000003</v>
      </c>
      <c r="F18" s="56">
        <v>1957</v>
      </c>
      <c r="G18" s="56">
        <v>2168.0071450000005</v>
      </c>
      <c r="H18" s="56">
        <v>2291.096168</v>
      </c>
      <c r="I18" s="56">
        <v>2054.436322</v>
      </c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2:26" x14ac:dyDescent="0.25">
      <c r="B19" s="95"/>
      <c r="D19" s="30" t="s">
        <v>50</v>
      </c>
      <c r="E19" s="64">
        <v>7686.4800000000005</v>
      </c>
      <c r="F19" s="56">
        <v>7194.0667000000003</v>
      </c>
      <c r="G19" s="56">
        <v>5698</v>
      </c>
      <c r="H19" s="56">
        <v>7753.7000000000007</v>
      </c>
      <c r="I19" s="56">
        <v>7821.29</v>
      </c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2:26" x14ac:dyDescent="0.25">
      <c r="B20" s="95"/>
      <c r="D20" s="30" t="s">
        <v>10</v>
      </c>
      <c r="E20" s="64">
        <v>2232.8206850000001</v>
      </c>
      <c r="F20" s="56">
        <v>2108.1090000000004</v>
      </c>
      <c r="G20" s="56">
        <v>2207.8000000000002</v>
      </c>
      <c r="H20" s="56">
        <v>2147.2399999999998</v>
      </c>
      <c r="I20" s="56">
        <v>2568.62</v>
      </c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2:26" x14ac:dyDescent="0.25">
      <c r="B21" s="95"/>
      <c r="D21" s="30" t="s">
        <v>58</v>
      </c>
      <c r="E21" s="64">
        <v>2798.9410000000003</v>
      </c>
      <c r="F21" s="56">
        <v>2790.5</v>
      </c>
      <c r="G21" s="56">
        <v>2622.5</v>
      </c>
      <c r="H21" s="56">
        <v>3159</v>
      </c>
      <c r="I21" s="56">
        <v>3110.337</v>
      </c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2:26" x14ac:dyDescent="0.25">
      <c r="B22" s="95"/>
      <c r="D22" s="30" t="s">
        <v>49</v>
      </c>
      <c r="E22" s="64">
        <v>2552.4299999999998</v>
      </c>
      <c r="F22" s="56">
        <v>2590.3200000000006</v>
      </c>
      <c r="G22" s="56">
        <v>2391.08</v>
      </c>
      <c r="H22" s="56">
        <v>2925.9</v>
      </c>
      <c r="I22" s="56">
        <v>2810.58</v>
      </c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2:26" x14ac:dyDescent="0.25">
      <c r="B23" s="95"/>
      <c r="D23" s="30" t="s">
        <v>57</v>
      </c>
      <c r="E23" s="64">
        <v>145.4</v>
      </c>
      <c r="F23" s="56">
        <v>220.76199999999997</v>
      </c>
      <c r="G23" s="56">
        <v>136.1</v>
      </c>
      <c r="H23" s="56">
        <v>123.3</v>
      </c>
      <c r="I23" s="56">
        <v>123.99999999999999</v>
      </c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2:26" x14ac:dyDescent="0.25">
      <c r="B24" s="95"/>
      <c r="D24" s="30" t="s">
        <v>48</v>
      </c>
      <c r="E24" s="64">
        <v>1977.7999999999997</v>
      </c>
      <c r="F24" s="56">
        <v>1727.6999999999998</v>
      </c>
      <c r="G24" s="56">
        <v>1656.001</v>
      </c>
      <c r="H24" s="56">
        <v>1788.1000000000001</v>
      </c>
      <c r="I24" s="56">
        <v>1915.3612099999998</v>
      </c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2:26" x14ac:dyDescent="0.25">
      <c r="B25" s="95"/>
      <c r="D25" s="30" t="s">
        <v>59</v>
      </c>
      <c r="E25" s="64">
        <v>5366.5</v>
      </c>
      <c r="F25" s="56">
        <v>8955.76</v>
      </c>
      <c r="G25" s="56">
        <v>8814.7021600000007</v>
      </c>
      <c r="H25" s="56">
        <v>9176</v>
      </c>
      <c r="I25" s="56">
        <v>6793</v>
      </c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2:26" x14ac:dyDescent="0.25">
      <c r="B26" s="95"/>
      <c r="D26" s="30" t="s">
        <v>62</v>
      </c>
      <c r="E26" s="64">
        <v>253.79000000000002</v>
      </c>
      <c r="F26" s="56">
        <v>295</v>
      </c>
      <c r="G26" s="56">
        <v>287.73400000000004</v>
      </c>
      <c r="H26" s="56">
        <v>328.85199999999998</v>
      </c>
      <c r="I26" s="56">
        <v>340.43499999999995</v>
      </c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2:26" x14ac:dyDescent="0.25">
      <c r="B27" s="95"/>
      <c r="D27" s="3"/>
      <c r="E27" s="2"/>
      <c r="F27" s="2"/>
      <c r="G27" s="2"/>
      <c r="H27" s="2"/>
      <c r="I27" s="2"/>
      <c r="J27" s="34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  <row r="28" spans="2:26" x14ac:dyDescent="0.25">
      <c r="B28" s="95"/>
      <c r="E28" s="125"/>
      <c r="F28" s="125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</row>
    <row r="29" spans="2:26" x14ac:dyDescent="0.25">
      <c r="B29" s="96"/>
      <c r="D29" s="110" t="s">
        <v>95</v>
      </c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  <c r="V29" s="1"/>
      <c r="W29" s="1"/>
      <c r="X29" s="1"/>
      <c r="Y29" s="1"/>
      <c r="Z29" s="1"/>
    </row>
    <row r="30" spans="2:26" x14ac:dyDescent="0.25">
      <c r="B30" s="96"/>
      <c r="D30" s="6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S30" s="1"/>
      <c r="T30" s="1"/>
      <c r="U30" s="1"/>
      <c r="V30" s="1"/>
      <c r="W30" s="1"/>
      <c r="X30" s="1"/>
      <c r="Y30" s="1"/>
      <c r="Z30" s="1"/>
    </row>
    <row r="31" spans="2:26" x14ac:dyDescent="0.25">
      <c r="B31" s="96"/>
      <c r="D31" s="23" t="s">
        <v>0</v>
      </c>
      <c r="E31" s="49" t="str">
        <f>+'2. Victorian water industry'!$E$9</f>
        <v>2014-15</v>
      </c>
      <c r="F31" s="49" t="str">
        <f>+'2. Victorian water industry'!$F$9</f>
        <v>2015-16</v>
      </c>
      <c r="G31" s="49" t="str">
        <f>+'2. Victorian water industry'!$G$9</f>
        <v>2016-17</v>
      </c>
      <c r="H31" s="49" t="str">
        <f>+'2. Victorian water industry'!$H$9</f>
        <v>2017-18</v>
      </c>
      <c r="I31" s="49" t="str">
        <f>+'2. Victorian water industry'!$I$9</f>
        <v>2018-19</v>
      </c>
      <c r="J31" s="1"/>
      <c r="K31" s="1"/>
      <c r="L31" s="1"/>
      <c r="M31" s="1"/>
      <c r="N31" s="1"/>
      <c r="O31" s="1"/>
      <c r="P31" s="1"/>
      <c r="Q31" s="1"/>
      <c r="S31" s="1"/>
      <c r="T31" s="1"/>
      <c r="U31" s="1"/>
      <c r="V31" s="1"/>
      <c r="W31" s="1"/>
      <c r="X31" s="1"/>
      <c r="Y31" s="1"/>
      <c r="Z31" s="1"/>
    </row>
    <row r="32" spans="2:26" x14ac:dyDescent="0.25">
      <c r="B32" s="95"/>
      <c r="D32" s="30" t="str">
        <f ca="1">'[1]Chapter 7'!S36</f>
        <v xml:space="preserve">East Gippsland </v>
      </c>
      <c r="E32" s="63">
        <v>99.994990763196768</v>
      </c>
      <c r="F32" s="55">
        <v>97.824833231046327</v>
      </c>
      <c r="G32" s="55">
        <v>95.407827179062735</v>
      </c>
      <c r="H32" s="55">
        <v>100</v>
      </c>
      <c r="I32" s="55">
        <v>100</v>
      </c>
      <c r="J32" s="1"/>
      <c r="K32" s="1"/>
      <c r="L32" s="1"/>
      <c r="M32" s="1"/>
      <c r="N32" s="1"/>
      <c r="O32" s="1"/>
      <c r="P32" s="1"/>
      <c r="Q32" s="1"/>
      <c r="S32" s="1"/>
      <c r="T32" s="1"/>
      <c r="U32" s="1"/>
      <c r="V32" s="1"/>
      <c r="W32" s="1"/>
      <c r="X32" s="1"/>
      <c r="Y32" s="1"/>
      <c r="Z32" s="1"/>
    </row>
    <row r="33" spans="2:26" x14ac:dyDescent="0.25">
      <c r="B33" s="95"/>
      <c r="D33" s="30" t="str">
        <f ca="1">'[1]Chapter 7'!S37</f>
        <v xml:space="preserve">Goulburn Valley </v>
      </c>
      <c r="E33" s="64">
        <v>85.236753975470748</v>
      </c>
      <c r="F33" s="56">
        <v>89.490532781811055</v>
      </c>
      <c r="G33" s="56">
        <v>71.84031227463224</v>
      </c>
      <c r="H33" s="56">
        <v>84.117148021098458</v>
      </c>
      <c r="I33" s="56">
        <v>96.817075616271495</v>
      </c>
      <c r="J33" s="1"/>
      <c r="K33" s="1"/>
      <c r="L33" s="1"/>
      <c r="M33" s="1"/>
      <c r="N33" s="1"/>
      <c r="O33" s="1"/>
      <c r="P33" s="1"/>
      <c r="Q33" s="1"/>
      <c r="S33" s="1"/>
      <c r="T33" s="1"/>
      <c r="U33" s="1"/>
      <c r="V33" s="1"/>
      <c r="W33" s="1"/>
      <c r="X33" s="1"/>
      <c r="Y33" s="1"/>
      <c r="Z33" s="1"/>
    </row>
    <row r="34" spans="2:26" x14ac:dyDescent="0.25">
      <c r="B34" s="95"/>
      <c r="D34" s="30" t="str">
        <f ca="1">'[1]Chapter 7'!S38</f>
        <v>GWMWater</v>
      </c>
      <c r="E34" s="64">
        <v>100.29299765453423</v>
      </c>
      <c r="F34" s="56">
        <v>101.54667630057806</v>
      </c>
      <c r="G34" s="56">
        <v>59.538758004194939</v>
      </c>
      <c r="H34" s="56">
        <v>63.648747979796823</v>
      </c>
      <c r="I34" s="56">
        <v>76.376949095290627</v>
      </c>
      <c r="J34" s="1"/>
      <c r="K34" s="1"/>
      <c r="L34" s="1"/>
      <c r="M34" s="1"/>
      <c r="N34" s="1"/>
      <c r="O34" s="1"/>
      <c r="P34" s="1"/>
      <c r="Q34" s="1"/>
      <c r="S34" s="1"/>
      <c r="T34" s="1"/>
      <c r="U34" s="1"/>
      <c r="V34" s="1"/>
      <c r="W34" s="1"/>
      <c r="X34" s="1"/>
      <c r="Y34" s="1"/>
      <c r="Z34" s="1"/>
    </row>
    <row r="35" spans="2:26" x14ac:dyDescent="0.25">
      <c r="B35" s="95"/>
      <c r="D35" s="30" t="str">
        <f ca="1">'[1]Chapter 7'!S39</f>
        <v xml:space="preserve">Western </v>
      </c>
      <c r="E35" s="109">
        <v>71.553333333333342</v>
      </c>
      <c r="F35" s="56">
        <v>82.559927843860564</v>
      </c>
      <c r="G35" s="56">
        <v>72.455075266886155</v>
      </c>
      <c r="H35" s="94">
        <v>79.226385771023999</v>
      </c>
      <c r="I35" s="56">
        <v>75.060773480662974</v>
      </c>
      <c r="J35" s="1"/>
      <c r="K35" s="1"/>
      <c r="L35" s="1"/>
      <c r="M35" s="1"/>
      <c r="N35" s="1"/>
      <c r="O35" s="1"/>
      <c r="P35" s="1"/>
      <c r="Q35" s="1"/>
      <c r="S35" s="1"/>
      <c r="T35" s="1"/>
      <c r="U35" s="1"/>
      <c r="V35" s="1"/>
      <c r="W35" s="1"/>
      <c r="X35" s="1"/>
      <c r="Y35" s="1"/>
      <c r="Z35" s="1"/>
    </row>
    <row r="36" spans="2:26" x14ac:dyDescent="0.25">
      <c r="B36" s="95"/>
      <c r="D36" s="30" t="str">
        <f ca="1">'[1]Chapter 7'!S40</f>
        <v xml:space="preserve">Lower Murray </v>
      </c>
      <c r="E36" s="64">
        <v>50.543776907814987</v>
      </c>
      <c r="F36" s="56">
        <v>48.91580626500955</v>
      </c>
      <c r="G36" s="56">
        <v>43.259073436009224</v>
      </c>
      <c r="H36" s="56">
        <v>52.815576833372624</v>
      </c>
      <c r="I36" s="56">
        <v>53.817803734412486</v>
      </c>
      <c r="J36" s="1"/>
      <c r="K36" s="1"/>
      <c r="L36" s="1"/>
      <c r="M36" s="1"/>
      <c r="N36" s="1"/>
      <c r="O36" s="1"/>
      <c r="P36" s="1"/>
      <c r="Q36" s="1"/>
      <c r="S36" s="1"/>
      <c r="T36" s="1"/>
      <c r="U36" s="1"/>
      <c r="V36" s="1"/>
      <c r="W36" s="1"/>
      <c r="X36" s="1"/>
      <c r="Y36" s="1"/>
      <c r="Z36" s="1"/>
    </row>
    <row r="37" spans="2:26" x14ac:dyDescent="0.25">
      <c r="B37" s="95"/>
      <c r="D37" s="30" t="str">
        <f ca="1">'[1]Chapter 7'!S41</f>
        <v xml:space="preserve">City West </v>
      </c>
      <c r="E37" s="64">
        <v>2.8149459747681043</v>
      </c>
      <c r="F37" s="56">
        <v>42.86737961293808</v>
      </c>
      <c r="G37" s="56">
        <v>38.94058882886727</v>
      </c>
      <c r="H37" s="56">
        <v>43.564027950252992</v>
      </c>
      <c r="I37" s="56">
        <v>40.373344909919687</v>
      </c>
      <c r="J37" s="1"/>
      <c r="K37" s="1"/>
      <c r="L37" s="1"/>
      <c r="M37" s="1"/>
      <c r="N37" s="1"/>
      <c r="O37" s="1"/>
      <c r="P37" s="1"/>
      <c r="Q37" s="1"/>
      <c r="S37" s="1"/>
      <c r="T37" s="1"/>
      <c r="U37" s="1"/>
      <c r="V37" s="1"/>
      <c r="W37" s="1"/>
      <c r="X37" s="1"/>
      <c r="Y37" s="1"/>
      <c r="Z37" s="1"/>
    </row>
    <row r="38" spans="2:26" x14ac:dyDescent="0.25">
      <c r="B38" s="95"/>
      <c r="D38" s="30" t="str">
        <f ca="1">'[1]Chapter 7'!S42</f>
        <v xml:space="preserve">Coliban </v>
      </c>
      <c r="E38" s="64">
        <v>37.06546945266988</v>
      </c>
      <c r="F38" s="56">
        <v>39.833499772841023</v>
      </c>
      <c r="G38" s="56">
        <v>24.891332971554132</v>
      </c>
      <c r="H38" s="56">
        <v>39.281817280031746</v>
      </c>
      <c r="I38" s="56">
        <v>36.810799218952809</v>
      </c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  <c r="V38" s="1"/>
      <c r="W38" s="1"/>
      <c r="X38" s="1"/>
      <c r="Y38" s="1"/>
      <c r="Z38" s="1"/>
    </row>
    <row r="39" spans="2:26" x14ac:dyDescent="0.25">
      <c r="B39" s="95"/>
      <c r="D39" s="30" t="str">
        <f ca="1">'[1]Chapter 7'!S43</f>
        <v xml:space="preserve">North East </v>
      </c>
      <c r="E39" s="64">
        <v>32.106885842267523</v>
      </c>
      <c r="F39" s="56">
        <v>31.749448130384643</v>
      </c>
      <c r="G39" s="56">
        <v>26.643311370886774</v>
      </c>
      <c r="H39" s="56">
        <v>34.701845688925154</v>
      </c>
      <c r="I39" s="56">
        <v>35.332763432479318</v>
      </c>
      <c r="J39" s="1"/>
      <c r="K39" s="1"/>
      <c r="L39" s="1"/>
      <c r="M39" s="1"/>
      <c r="N39" s="1"/>
      <c r="O39" s="1"/>
      <c r="P39" s="1"/>
      <c r="Q39" s="1"/>
      <c r="S39" s="1"/>
      <c r="T39" s="1"/>
      <c r="U39" s="1"/>
      <c r="V39" s="1"/>
      <c r="W39" s="1"/>
      <c r="X39" s="1"/>
      <c r="Y39" s="1"/>
      <c r="Z39" s="1"/>
    </row>
    <row r="40" spans="2:26" x14ac:dyDescent="0.25">
      <c r="B40" s="95"/>
      <c r="D40" s="30" t="str">
        <f ca="1">'[1]Chapter 7'!S44</f>
        <v xml:space="preserve">South East </v>
      </c>
      <c r="E40" s="64">
        <v>28.982168756932005</v>
      </c>
      <c r="F40" s="56">
        <v>31.805357429756224</v>
      </c>
      <c r="G40" s="56">
        <v>18.302194676506531</v>
      </c>
      <c r="H40" s="56">
        <v>33.683841389137029</v>
      </c>
      <c r="I40" s="56">
        <v>34.743295631089111</v>
      </c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  <c r="V40" s="1"/>
      <c r="W40" s="1"/>
      <c r="X40" s="1"/>
      <c r="Y40" s="1"/>
      <c r="Z40" s="1"/>
    </row>
    <row r="41" spans="2:26" x14ac:dyDescent="0.25">
      <c r="B41" s="95"/>
      <c r="D41" s="30" t="str">
        <f ca="1">'[1]Chapter 7'!S45</f>
        <v xml:space="preserve">Yarra Valley </v>
      </c>
      <c r="E41" s="64">
        <v>31.880855654049924</v>
      </c>
      <c r="F41" s="56">
        <v>30.33671210532448</v>
      </c>
      <c r="G41" s="56">
        <v>27.344899012066193</v>
      </c>
      <c r="H41" s="56">
        <v>33.245367306419595</v>
      </c>
      <c r="I41" s="56">
        <v>33.606904236141936</v>
      </c>
      <c r="J41" s="1"/>
      <c r="K41" s="1"/>
      <c r="L41" s="1"/>
      <c r="M41" s="1"/>
      <c r="N41" s="1"/>
      <c r="O41" s="1"/>
      <c r="P41" s="1"/>
      <c r="Q41" s="1"/>
      <c r="S41" s="1"/>
      <c r="T41" s="1"/>
      <c r="U41" s="1"/>
      <c r="V41" s="1"/>
      <c r="W41" s="1"/>
      <c r="X41" s="1"/>
      <c r="Y41" s="1"/>
      <c r="Z41" s="1"/>
    </row>
    <row r="42" spans="2:26" x14ac:dyDescent="0.25">
      <c r="B42" s="95"/>
      <c r="D42" s="30" t="str">
        <f ca="1">'[1]Chapter 7'!S46</f>
        <v xml:space="preserve">Westernport </v>
      </c>
      <c r="E42" s="64">
        <v>18.862133036046082</v>
      </c>
      <c r="F42" s="56">
        <v>22.160240322172331</v>
      </c>
      <c r="G42" s="56">
        <v>19.71747788641553</v>
      </c>
      <c r="H42" s="56">
        <v>21.397237277879348</v>
      </c>
      <c r="I42" s="56">
        <v>23.64044934457273</v>
      </c>
      <c r="J42" s="1"/>
      <c r="K42" s="1"/>
      <c r="L42" s="1"/>
      <c r="M42" s="1"/>
      <c r="N42" s="1"/>
      <c r="O42" s="1"/>
      <c r="P42" s="1"/>
      <c r="Q42" s="1"/>
      <c r="S42" s="1"/>
      <c r="T42" s="1"/>
      <c r="U42" s="1"/>
      <c r="V42" s="1"/>
      <c r="W42" s="1"/>
      <c r="X42" s="1"/>
      <c r="Y42" s="1"/>
      <c r="Z42" s="1"/>
    </row>
    <row r="43" spans="2:26" x14ac:dyDescent="0.25">
      <c r="B43" s="95"/>
      <c r="D43" s="30" t="str">
        <f ca="1">'[1]Chapter 7'!S47</f>
        <v xml:space="preserve">Barwon </v>
      </c>
      <c r="E43" s="64">
        <v>19.963896206310537</v>
      </c>
      <c r="F43" s="56">
        <v>23.363827906398686</v>
      </c>
      <c r="G43" s="56">
        <v>20.722134834522983</v>
      </c>
      <c r="H43" s="56">
        <v>20.92093472116909</v>
      </c>
      <c r="I43" s="56">
        <v>21.092984779344011</v>
      </c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  <c r="V43" s="1"/>
      <c r="W43" s="1"/>
      <c r="X43" s="1"/>
      <c r="Y43" s="1"/>
      <c r="Z43" s="1"/>
    </row>
    <row r="44" spans="2:26" x14ac:dyDescent="0.25">
      <c r="B44" s="95"/>
      <c r="D44" s="30" t="str">
        <f ca="1">'[1]Chapter 7'!S48</f>
        <v xml:space="preserve">Wannon </v>
      </c>
      <c r="E44" s="64">
        <v>20.314887285572912</v>
      </c>
      <c r="F44" s="56">
        <v>19.345844624101403</v>
      </c>
      <c r="G44" s="56">
        <v>14.73362799978398</v>
      </c>
      <c r="H44" s="56">
        <v>17.677182090496576</v>
      </c>
      <c r="I44" s="56">
        <v>18.677713603306167</v>
      </c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  <c r="X44" s="1"/>
      <c r="Y44" s="1"/>
      <c r="Z44" s="1"/>
    </row>
    <row r="45" spans="2:26" x14ac:dyDescent="0.25">
      <c r="B45" s="95"/>
      <c r="D45" s="30" t="str">
        <f ca="1">'[1]Chapter 7'!S49</f>
        <v>Melbourne Water</v>
      </c>
      <c r="E45" s="64">
        <v>16.270604299906644</v>
      </c>
      <c r="F45" s="56">
        <v>14.120195962213986</v>
      </c>
      <c r="G45" s="56">
        <v>11.86764306030361</v>
      </c>
      <c r="H45" s="56">
        <v>15.050233570103028</v>
      </c>
      <c r="I45" s="56">
        <v>15.915734070027396</v>
      </c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</row>
    <row r="46" spans="2:26" x14ac:dyDescent="0.25">
      <c r="B46" s="95"/>
      <c r="D46" s="30" t="str">
        <f ca="1">'[1]Chapter 7'!S50</f>
        <v xml:space="preserve">Central Highlands </v>
      </c>
      <c r="E46" s="64">
        <v>14.966170302218487</v>
      </c>
      <c r="F46" s="56">
        <v>18.781306937168434</v>
      </c>
      <c r="G46" s="56">
        <v>8.6092953518187603</v>
      </c>
      <c r="H46" s="56">
        <v>14.438658401351184</v>
      </c>
      <c r="I46" s="56">
        <v>15.067174419081484</v>
      </c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  <c r="X46" s="1"/>
      <c r="Y46" s="1"/>
      <c r="Z46" s="1"/>
    </row>
    <row r="47" spans="2:26" x14ac:dyDescent="0.25">
      <c r="B47" s="95"/>
      <c r="D47" s="30" t="str">
        <f ca="1">'[1]Chapter 7'!S51</f>
        <v xml:space="preserve">Gippsland </v>
      </c>
      <c r="E47" s="64">
        <v>7.5185983961964951</v>
      </c>
      <c r="F47" s="56">
        <v>8.4769758927488592</v>
      </c>
      <c r="G47" s="56">
        <v>8.4574871169513877</v>
      </c>
      <c r="H47" s="56">
        <v>9.4004174340813602</v>
      </c>
      <c r="I47" s="56">
        <v>8.4302882581358869</v>
      </c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  <c r="X47" s="1"/>
      <c r="Y47" s="1"/>
      <c r="Z47" s="1"/>
    </row>
    <row r="48" spans="2:26" x14ac:dyDescent="0.25">
      <c r="B48" s="95"/>
      <c r="D48" s="30" t="str">
        <f ca="1">'[1]Chapter 7'!S52</f>
        <v xml:space="preserve">South Gippsland </v>
      </c>
      <c r="E48" s="64">
        <v>4.0209065014794945</v>
      </c>
      <c r="F48" s="56">
        <v>6.4267272109578251</v>
      </c>
      <c r="G48" s="56">
        <v>3.514434746681816</v>
      </c>
      <c r="H48" s="56">
        <v>3.3577516952152711</v>
      </c>
      <c r="I48" s="56">
        <v>3.2569012160848883</v>
      </c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  <c r="V48" s="1"/>
      <c r="W48" s="1"/>
      <c r="X48" s="1"/>
      <c r="Y48" s="1"/>
      <c r="Z48" s="1"/>
    </row>
    <row r="49" spans="2:26" x14ac:dyDescent="0.25">
      <c r="B49" s="95"/>
      <c r="D49" s="3"/>
      <c r="E49" s="2"/>
      <c r="F49" s="2"/>
      <c r="G49" s="2"/>
      <c r="H49" s="2"/>
      <c r="I49" s="2"/>
      <c r="J49" s="34"/>
      <c r="K49" s="1"/>
      <c r="L49" s="1"/>
      <c r="M49" s="1"/>
      <c r="N49" s="1"/>
      <c r="O49" s="1"/>
      <c r="P49" s="1"/>
      <c r="Q49" s="1"/>
      <c r="S49" s="1"/>
      <c r="T49" s="1"/>
      <c r="U49" s="1"/>
      <c r="V49" s="1"/>
      <c r="W49" s="1"/>
      <c r="X49" s="1"/>
      <c r="Y49" s="1"/>
      <c r="Z49" s="1"/>
    </row>
    <row r="50" spans="2:26" x14ac:dyDescent="0.25">
      <c r="B50" s="95"/>
      <c r="E50" s="125"/>
      <c r="F50" s="125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S50" s="1"/>
      <c r="T50" s="1"/>
      <c r="U50" s="1"/>
      <c r="V50" s="1"/>
      <c r="W50" s="1"/>
      <c r="X50" s="1"/>
      <c r="Y50" s="1"/>
      <c r="Z50" s="1"/>
    </row>
    <row r="51" spans="2:26" x14ac:dyDescent="0.25">
      <c r="B51" s="96"/>
      <c r="D51" s="110" t="s">
        <v>96</v>
      </c>
      <c r="E51" s="2"/>
      <c r="I51" s="2"/>
      <c r="J51" s="1"/>
      <c r="K51" s="1"/>
      <c r="L51" s="1"/>
      <c r="M51" s="1"/>
      <c r="N51" s="1"/>
      <c r="O51" s="1"/>
      <c r="P51" s="1"/>
      <c r="Q51" s="1"/>
      <c r="S51" s="1"/>
      <c r="T51" s="1"/>
      <c r="U51" s="1"/>
      <c r="V51" s="1"/>
      <c r="W51" s="1"/>
      <c r="X51" s="1"/>
      <c r="Y51" s="1"/>
      <c r="Z51" s="1"/>
    </row>
    <row r="52" spans="2:26" x14ac:dyDescent="0.25">
      <c r="B52" s="96"/>
      <c r="D52" s="6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S52" s="1"/>
      <c r="T52" s="1"/>
      <c r="U52" s="1"/>
      <c r="V52" s="1"/>
      <c r="W52" s="1"/>
      <c r="X52" s="1"/>
      <c r="Y52" s="1"/>
      <c r="Z52" s="1"/>
    </row>
    <row r="53" spans="2:26" x14ac:dyDescent="0.25">
      <c r="B53" s="96"/>
      <c r="D53" s="23" t="s">
        <v>0</v>
      </c>
      <c r="E53" s="49" t="str">
        <f>+'2. Victorian water industry'!$E$9</f>
        <v>2014-15</v>
      </c>
      <c r="F53" s="49" t="str">
        <f>+'2. Victorian water industry'!$F$9</f>
        <v>2015-16</v>
      </c>
      <c r="G53" s="49" t="str">
        <f>+'2. Victorian water industry'!$G$9</f>
        <v>2016-17</v>
      </c>
      <c r="H53" s="49" t="str">
        <f>+'2. Victorian water industry'!$H$9</f>
        <v>2017-18</v>
      </c>
      <c r="I53" s="49" t="str">
        <f>+'2. Victorian water industry'!$I$9</f>
        <v>2018-19</v>
      </c>
      <c r="J53" s="1"/>
      <c r="K53" s="1"/>
      <c r="L53" s="1"/>
      <c r="M53" s="1"/>
      <c r="N53" s="1"/>
      <c r="O53" s="1"/>
      <c r="P53" s="1"/>
      <c r="Q53" s="1"/>
      <c r="S53" s="1"/>
      <c r="T53" s="69"/>
      <c r="U53" s="69"/>
      <c r="V53" s="69"/>
      <c r="W53" s="69"/>
      <c r="X53" s="1"/>
      <c r="Y53" s="1"/>
      <c r="Z53" s="1"/>
    </row>
    <row r="54" spans="2:26" x14ac:dyDescent="0.25">
      <c r="B54" s="95"/>
      <c r="D54" s="30" t="s">
        <v>17</v>
      </c>
      <c r="E54" s="63">
        <v>0</v>
      </c>
      <c r="F54" s="55">
        <v>445.44964239652944</v>
      </c>
      <c r="G54" s="55">
        <v>422.17769121282498</v>
      </c>
      <c r="H54" s="55">
        <v>545.83124132431556</v>
      </c>
      <c r="I54" s="55">
        <v>596.13250758015613</v>
      </c>
      <c r="J54" s="101"/>
      <c r="K54" s="1"/>
      <c r="L54" s="1"/>
      <c r="M54" s="1"/>
      <c r="N54" s="1"/>
      <c r="O54" s="1"/>
      <c r="P54" s="1"/>
      <c r="Q54" s="1"/>
      <c r="S54" s="1"/>
      <c r="T54" s="69"/>
      <c r="U54" s="69"/>
      <c r="V54" s="69"/>
      <c r="W54" s="69"/>
      <c r="X54" s="1"/>
      <c r="Y54" s="1"/>
      <c r="Z54" s="1"/>
    </row>
    <row r="55" spans="2:26" x14ac:dyDescent="0.25">
      <c r="B55" s="95"/>
      <c r="D55" s="30" t="s">
        <v>1</v>
      </c>
      <c r="E55" s="63">
        <v>100</v>
      </c>
      <c r="F55" s="55">
        <v>100</v>
      </c>
      <c r="G55" s="55">
        <v>100</v>
      </c>
      <c r="H55" s="55">
        <v>100</v>
      </c>
      <c r="I55" s="55">
        <v>92.850696881580276</v>
      </c>
      <c r="J55" s="101"/>
      <c r="K55" s="1"/>
      <c r="L55" s="1"/>
      <c r="M55" s="1"/>
      <c r="N55" s="1"/>
      <c r="O55" s="1"/>
      <c r="P55" s="1"/>
      <c r="Q55" s="1"/>
      <c r="S55" s="1"/>
      <c r="T55" s="69"/>
      <c r="U55" s="69"/>
      <c r="V55" s="69"/>
      <c r="W55" s="69"/>
      <c r="X55" s="1"/>
      <c r="Y55" s="1"/>
      <c r="Z55" s="1"/>
    </row>
    <row r="56" spans="2:26" x14ac:dyDescent="0.25">
      <c r="B56" s="95"/>
      <c r="D56" s="30" t="s">
        <v>2</v>
      </c>
      <c r="E56" s="64">
        <v>156.78440033919574</v>
      </c>
      <c r="F56" s="56">
        <v>79.194260485651213</v>
      </c>
      <c r="G56" s="56">
        <v>87.071240105540895</v>
      </c>
      <c r="H56" s="56">
        <v>195.75757575757575</v>
      </c>
      <c r="I56" s="56">
        <v>133.23048364781204</v>
      </c>
      <c r="J56" s="101"/>
      <c r="K56" s="1"/>
      <c r="L56" s="1"/>
      <c r="M56" s="1"/>
      <c r="N56" s="1"/>
      <c r="O56" s="1"/>
      <c r="P56" s="1"/>
      <c r="Q56" s="1"/>
      <c r="S56" s="1"/>
      <c r="T56" s="69"/>
      <c r="U56" s="69"/>
      <c r="V56" s="69"/>
      <c r="W56" s="69"/>
      <c r="X56" s="1"/>
      <c r="Y56" s="1"/>
      <c r="Z56" s="1"/>
    </row>
    <row r="57" spans="2:26" x14ac:dyDescent="0.25">
      <c r="B57" s="95"/>
      <c r="D57" s="30" t="s">
        <v>3</v>
      </c>
      <c r="E57" s="109">
        <v>0</v>
      </c>
      <c r="F57" s="56">
        <v>0</v>
      </c>
      <c r="G57" s="56">
        <v>0</v>
      </c>
      <c r="H57" s="94">
        <v>0</v>
      </c>
      <c r="I57" s="56">
        <v>0</v>
      </c>
      <c r="J57" s="101"/>
      <c r="K57" s="1"/>
      <c r="L57" s="1"/>
      <c r="M57" s="1"/>
      <c r="N57" s="1"/>
      <c r="O57" s="1"/>
      <c r="P57" s="1"/>
      <c r="Q57" s="1"/>
      <c r="S57" s="1"/>
      <c r="T57" s="69"/>
      <c r="U57" s="69"/>
      <c r="V57" s="69"/>
      <c r="W57" s="69"/>
      <c r="X57" s="1"/>
      <c r="Y57" s="1"/>
      <c r="Z57" s="1"/>
    </row>
    <row r="58" spans="2:26" x14ac:dyDescent="0.25">
      <c r="B58" s="95"/>
      <c r="D58" s="30" t="s">
        <v>4</v>
      </c>
      <c r="E58" s="64">
        <v>207.09914161468873</v>
      </c>
      <c r="F58" s="56">
        <v>247.58308774679324</v>
      </c>
      <c r="G58" s="56">
        <v>100</v>
      </c>
      <c r="H58" s="56">
        <v>100</v>
      </c>
      <c r="I58" s="56">
        <v>99.577476879628222</v>
      </c>
      <c r="J58" s="101"/>
      <c r="K58" s="1"/>
      <c r="L58" s="1"/>
      <c r="M58" s="1"/>
      <c r="N58" s="1"/>
      <c r="O58" s="1"/>
      <c r="P58" s="1"/>
      <c r="Q58" s="1"/>
      <c r="S58" s="1"/>
      <c r="T58" s="69"/>
      <c r="U58" s="69"/>
      <c r="V58" s="69"/>
      <c r="W58" s="69"/>
      <c r="X58" s="1"/>
      <c r="Y58" s="1"/>
      <c r="Z58" s="1"/>
    </row>
    <row r="59" spans="2:26" x14ac:dyDescent="0.25">
      <c r="B59" s="95"/>
      <c r="D59" s="30" t="s">
        <v>5</v>
      </c>
      <c r="E59" s="64">
        <v>132.01177910039192</v>
      </c>
      <c r="F59" s="56">
        <v>318.57710146117228</v>
      </c>
      <c r="G59" s="56">
        <v>100</v>
      </c>
      <c r="H59" s="56">
        <v>100</v>
      </c>
      <c r="I59" s="56">
        <v>85.64526382708199</v>
      </c>
      <c r="J59" s="101"/>
      <c r="K59" s="1"/>
      <c r="L59" s="1"/>
      <c r="M59" s="1"/>
      <c r="N59" s="1"/>
      <c r="O59" s="1"/>
      <c r="P59" s="1"/>
      <c r="Q59" s="1"/>
      <c r="S59" s="1"/>
      <c r="T59" s="69"/>
      <c r="U59" s="69"/>
      <c r="V59" s="69"/>
      <c r="W59" s="69"/>
      <c r="X59" s="1"/>
      <c r="Y59" s="1"/>
      <c r="Z59" s="1"/>
    </row>
    <row r="60" spans="2:26" x14ac:dyDescent="0.25">
      <c r="B60" s="95"/>
      <c r="D60" s="30" t="s">
        <v>6</v>
      </c>
      <c r="E60" s="64">
        <v>100</v>
      </c>
      <c r="F60" s="56">
        <v>131.77352567051884</v>
      </c>
      <c r="G60" s="56">
        <v>610.29166098459018</v>
      </c>
      <c r="H60" s="56">
        <v>99.999999999999972</v>
      </c>
      <c r="I60" s="56">
        <v>16.710091563752485</v>
      </c>
      <c r="J60" s="101"/>
      <c r="K60" s="1"/>
      <c r="L60" s="1"/>
      <c r="M60" s="1"/>
      <c r="N60" s="1"/>
      <c r="O60" s="1"/>
      <c r="P60" s="1"/>
      <c r="Q60" s="1"/>
      <c r="S60" s="1"/>
      <c r="T60" s="69"/>
      <c r="U60" s="69"/>
      <c r="V60" s="69"/>
      <c r="W60" s="69"/>
      <c r="X60" s="1"/>
      <c r="Y60" s="1"/>
      <c r="Z60" s="1"/>
    </row>
    <row r="61" spans="2:26" x14ac:dyDescent="0.25">
      <c r="B61" s="95"/>
      <c r="D61" s="30" t="s">
        <v>7</v>
      </c>
      <c r="E61" s="64">
        <v>0</v>
      </c>
      <c r="F61" s="56">
        <v>0</v>
      </c>
      <c r="G61" s="56">
        <v>0</v>
      </c>
      <c r="H61" s="56">
        <v>0</v>
      </c>
      <c r="I61" s="56">
        <v>0</v>
      </c>
      <c r="J61" s="101"/>
      <c r="K61" s="1"/>
      <c r="L61" s="1"/>
      <c r="M61" s="1"/>
      <c r="N61" s="1"/>
      <c r="O61" s="1"/>
      <c r="P61" s="1"/>
      <c r="Q61" s="1"/>
      <c r="S61" s="1"/>
      <c r="T61" s="69"/>
      <c r="U61" s="69"/>
      <c r="V61" s="69"/>
      <c r="W61" s="69"/>
      <c r="X61" s="1"/>
      <c r="Y61" s="1"/>
      <c r="Z61" s="1"/>
    </row>
    <row r="62" spans="2:26" x14ac:dyDescent="0.25">
      <c r="B62" s="95"/>
      <c r="D62" s="30" t="s">
        <v>8</v>
      </c>
      <c r="E62" s="64">
        <v>100</v>
      </c>
      <c r="F62" s="56">
        <v>100</v>
      </c>
      <c r="G62" s="56">
        <v>100</v>
      </c>
      <c r="H62" s="56">
        <v>100</v>
      </c>
      <c r="I62" s="56">
        <v>91.56427604871449</v>
      </c>
      <c r="J62" s="101"/>
      <c r="K62" s="1"/>
      <c r="L62" s="1"/>
      <c r="M62" s="1"/>
      <c r="N62" s="1"/>
      <c r="O62" s="1"/>
      <c r="P62" s="1"/>
      <c r="Q62" s="1"/>
      <c r="S62" s="1"/>
      <c r="T62" s="69"/>
      <c r="U62" s="69"/>
      <c r="V62" s="69"/>
      <c r="W62" s="69"/>
      <c r="X62" s="1"/>
      <c r="Y62" s="1"/>
      <c r="Z62" s="1"/>
    </row>
    <row r="63" spans="2:26" x14ac:dyDescent="0.25">
      <c r="B63" s="95"/>
      <c r="D63" s="30" t="s">
        <v>9</v>
      </c>
      <c r="E63" s="64" t="s">
        <v>155</v>
      </c>
      <c r="F63" s="56">
        <v>100</v>
      </c>
      <c r="G63" s="56">
        <v>100</v>
      </c>
      <c r="H63" s="56" t="s">
        <v>155</v>
      </c>
      <c r="I63" s="56">
        <v>500</v>
      </c>
      <c r="J63" s="101"/>
      <c r="K63" s="1"/>
      <c r="L63" s="1"/>
      <c r="M63" s="1"/>
      <c r="N63" s="1"/>
      <c r="O63" s="1"/>
      <c r="P63" s="1"/>
      <c r="Q63" s="1"/>
      <c r="S63" s="1"/>
      <c r="T63" s="69"/>
      <c r="U63" s="69"/>
      <c r="V63" s="69"/>
      <c r="W63" s="69"/>
      <c r="X63" s="1"/>
      <c r="Y63" s="1"/>
      <c r="Z63" s="1"/>
    </row>
    <row r="64" spans="2:26" x14ac:dyDescent="0.25">
      <c r="B64" s="95"/>
      <c r="D64" s="30" t="s">
        <v>10</v>
      </c>
      <c r="E64" s="64" t="s">
        <v>155</v>
      </c>
      <c r="F64" s="56">
        <v>0</v>
      </c>
      <c r="G64" s="56" t="s">
        <v>155</v>
      </c>
      <c r="H64" s="56" t="s">
        <v>155</v>
      </c>
      <c r="I64" s="56">
        <v>10.256410256410255</v>
      </c>
      <c r="J64" s="101"/>
      <c r="K64" s="1"/>
      <c r="L64" s="1"/>
      <c r="M64" s="1"/>
      <c r="N64" s="1"/>
      <c r="O64" s="1"/>
      <c r="P64" s="1"/>
      <c r="Q64" s="1"/>
      <c r="S64" s="1"/>
      <c r="T64" s="69"/>
      <c r="U64" s="69"/>
      <c r="V64" s="69"/>
      <c r="W64" s="69"/>
      <c r="X64" s="1"/>
      <c r="Y64" s="1"/>
      <c r="Z64" s="1"/>
    </row>
    <row r="65" spans="2:26" x14ac:dyDescent="0.25">
      <c r="B65" s="95"/>
      <c r="D65" s="30" t="s">
        <v>11</v>
      </c>
      <c r="E65" s="64">
        <v>0</v>
      </c>
      <c r="F65" s="56">
        <v>0</v>
      </c>
      <c r="G65" s="56">
        <v>0</v>
      </c>
      <c r="H65" s="56">
        <v>77.507731371463919</v>
      </c>
      <c r="I65" s="56">
        <v>93.210147196993418</v>
      </c>
      <c r="J65" s="101"/>
      <c r="K65" s="1"/>
      <c r="L65" s="1"/>
      <c r="M65" s="1"/>
      <c r="N65" s="1"/>
      <c r="O65" s="1"/>
      <c r="P65" s="1"/>
      <c r="Q65" s="1"/>
      <c r="S65" s="1"/>
      <c r="T65" s="69"/>
      <c r="U65" s="69"/>
      <c r="V65" s="69"/>
      <c r="W65" s="69"/>
      <c r="X65" s="1"/>
      <c r="Y65" s="1"/>
      <c r="Z65" s="1"/>
    </row>
    <row r="66" spans="2:26" x14ac:dyDescent="0.25">
      <c r="B66" s="95"/>
      <c r="D66" s="30" t="s">
        <v>12</v>
      </c>
      <c r="E66" s="64" t="s">
        <v>155</v>
      </c>
      <c r="F66" s="56">
        <v>495.79584312704299</v>
      </c>
      <c r="G66" s="56">
        <v>0</v>
      </c>
      <c r="H66" s="56">
        <v>0</v>
      </c>
      <c r="I66" s="56">
        <v>0</v>
      </c>
      <c r="J66" s="101"/>
      <c r="K66" s="1"/>
      <c r="L66" s="1"/>
      <c r="M66" s="1"/>
      <c r="N66" s="1"/>
      <c r="O66" s="1"/>
      <c r="P66" s="1"/>
      <c r="Q66" s="1"/>
      <c r="S66" s="1"/>
      <c r="T66" s="69"/>
      <c r="U66" s="69"/>
      <c r="V66" s="69"/>
      <c r="W66" s="69"/>
      <c r="X66" s="1"/>
      <c r="Y66" s="1"/>
      <c r="Z66" s="1"/>
    </row>
    <row r="67" spans="2:26" x14ac:dyDescent="0.25">
      <c r="B67" s="95"/>
      <c r="D67" s="30" t="s">
        <v>13</v>
      </c>
      <c r="E67" s="64" t="s">
        <v>155</v>
      </c>
      <c r="F67" s="56">
        <v>70.509170251512401</v>
      </c>
      <c r="G67" s="56">
        <v>84.353996467912623</v>
      </c>
      <c r="H67" s="56">
        <v>73.519627411842976</v>
      </c>
      <c r="I67" s="56">
        <v>69.02177715148062</v>
      </c>
      <c r="J67" s="101"/>
      <c r="K67" s="1"/>
      <c r="L67" s="1"/>
      <c r="M67" s="1"/>
      <c r="N67" s="1"/>
      <c r="O67" s="1"/>
      <c r="P67" s="1"/>
      <c r="Q67" s="1"/>
      <c r="S67" s="1"/>
      <c r="T67" s="69"/>
      <c r="U67" s="69"/>
      <c r="V67" s="69"/>
      <c r="W67" s="69"/>
      <c r="X67" s="1"/>
      <c r="Y67" s="1"/>
      <c r="Z67" s="1"/>
    </row>
    <row r="68" spans="2:26" x14ac:dyDescent="0.25">
      <c r="B68" s="95"/>
      <c r="D68" s="30" t="s">
        <v>14</v>
      </c>
      <c r="E68" s="64">
        <v>91.204925241864558</v>
      </c>
      <c r="F68" s="56">
        <v>95.1171875</v>
      </c>
      <c r="G68" s="56">
        <v>129.00096993210474</v>
      </c>
      <c r="H68" s="56">
        <v>201.59912526481241</v>
      </c>
      <c r="I68" s="56">
        <v>152.64749148056978</v>
      </c>
      <c r="J68" s="101"/>
      <c r="K68" s="1"/>
      <c r="L68" s="1"/>
      <c r="M68" s="1"/>
      <c r="N68" s="1"/>
      <c r="O68" s="1"/>
      <c r="P68" s="1"/>
      <c r="Q68" s="1"/>
      <c r="S68" s="1"/>
      <c r="T68" s="69"/>
      <c r="U68" s="69"/>
      <c r="V68" s="69"/>
      <c r="W68" s="69"/>
      <c r="X68" s="1"/>
      <c r="Y68" s="1"/>
      <c r="Z68" s="1"/>
    </row>
    <row r="69" spans="2:26" x14ac:dyDescent="0.25">
      <c r="B69" s="95"/>
      <c r="D69" s="30" t="s">
        <v>15</v>
      </c>
      <c r="E69" s="64">
        <v>43.976053878772767</v>
      </c>
      <c r="F69" s="56">
        <v>162.5643425362658</v>
      </c>
      <c r="G69" s="56">
        <v>77.119107896323086</v>
      </c>
      <c r="H69" s="56">
        <v>109.77763759659361</v>
      </c>
      <c r="I69" s="56">
        <v>96.034112597065388</v>
      </c>
      <c r="J69" s="101"/>
      <c r="K69" s="1"/>
      <c r="L69" s="1"/>
      <c r="M69" s="1"/>
      <c r="N69" s="1"/>
      <c r="O69" s="1"/>
      <c r="P69" s="1"/>
      <c r="Q69" s="1"/>
      <c r="S69" s="1"/>
      <c r="T69" s="69"/>
      <c r="U69" s="69"/>
      <c r="V69" s="69"/>
      <c r="W69" s="69"/>
      <c r="X69" s="1"/>
      <c r="Y69" s="1"/>
      <c r="Z69" s="1"/>
    </row>
    <row r="70" spans="2:26" x14ac:dyDescent="0.25">
      <c r="B70" s="95"/>
      <c r="D70" s="30" t="s">
        <v>16</v>
      </c>
      <c r="E70" s="64">
        <v>106.40925612285675</v>
      </c>
      <c r="F70" s="56">
        <v>134.95740062846221</v>
      </c>
      <c r="G70" s="56">
        <v>0</v>
      </c>
      <c r="H70" s="56">
        <v>91.585414952649373</v>
      </c>
      <c r="I70" s="56">
        <v>155.98819355415762</v>
      </c>
      <c r="J70" s="101"/>
      <c r="K70" s="1"/>
      <c r="L70" s="1"/>
      <c r="M70" s="1"/>
      <c r="N70" s="1"/>
      <c r="O70" s="1"/>
      <c r="P70" s="1"/>
      <c r="Q70" s="1"/>
      <c r="S70" s="1"/>
      <c r="T70" s="71"/>
      <c r="U70" s="71"/>
      <c r="V70" s="71"/>
      <c r="W70" s="71"/>
      <c r="X70" s="1"/>
      <c r="Y70" s="1"/>
      <c r="Z70" s="1"/>
    </row>
    <row r="71" spans="2:26" x14ac:dyDescent="0.25">
      <c r="B71" s="95"/>
      <c r="D71" s="3"/>
      <c r="E71" s="2"/>
      <c r="F71" s="2"/>
      <c r="G71" s="2"/>
      <c r="H71" s="2"/>
      <c r="I71" s="2"/>
      <c r="J71" s="34"/>
      <c r="K71" s="1"/>
      <c r="L71" s="1"/>
      <c r="M71" s="1"/>
      <c r="N71" s="1"/>
      <c r="O71" s="1"/>
      <c r="P71" s="1"/>
      <c r="Q71" s="1"/>
      <c r="S71" s="1"/>
      <c r="T71" s="71"/>
      <c r="U71" s="71"/>
      <c r="V71" s="71"/>
      <c r="W71" s="71"/>
      <c r="X71" s="1"/>
      <c r="Y71" s="1"/>
      <c r="Z71" s="1"/>
    </row>
    <row r="72" spans="2:26" x14ac:dyDescent="0.25">
      <c r="B72" s="95"/>
      <c r="H72" s="2"/>
      <c r="I72" s="2"/>
      <c r="J72" s="2"/>
      <c r="K72" s="1"/>
      <c r="L72" s="1"/>
      <c r="M72" s="1"/>
      <c r="N72" s="1"/>
      <c r="O72" s="1"/>
      <c r="P72" s="1"/>
      <c r="Q72" s="1"/>
      <c r="S72" s="1"/>
      <c r="T72" s="71"/>
      <c r="U72" s="71"/>
      <c r="V72" s="71"/>
      <c r="W72" s="71"/>
      <c r="X72" s="1"/>
      <c r="Y72" s="1"/>
      <c r="Z72" s="1"/>
    </row>
    <row r="73" spans="2:26" x14ac:dyDescent="0.25">
      <c r="B73" s="95"/>
      <c r="D73" s="110" t="s">
        <v>97</v>
      </c>
      <c r="H73" s="2"/>
      <c r="I73" s="2"/>
      <c r="J73" s="1"/>
      <c r="K73" s="1"/>
      <c r="L73" s="1"/>
      <c r="M73" s="1"/>
      <c r="N73" s="1"/>
      <c r="O73" s="1"/>
      <c r="P73" s="1"/>
      <c r="Q73" s="1"/>
      <c r="S73" s="71"/>
      <c r="T73" s="71"/>
      <c r="U73" s="71"/>
      <c r="V73" s="71"/>
      <c r="W73" s="71"/>
      <c r="X73" s="1"/>
      <c r="Y73" s="1"/>
      <c r="Z73" s="1"/>
    </row>
    <row r="74" spans="2:26" x14ac:dyDescent="0.25">
      <c r="B74" s="95"/>
      <c r="D74" s="6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S74" s="71"/>
      <c r="T74" s="71"/>
      <c r="U74" s="71"/>
      <c r="V74" s="71"/>
      <c r="W74" s="71"/>
      <c r="X74" s="1"/>
      <c r="Y74" s="1"/>
      <c r="Z74" s="1"/>
    </row>
    <row r="75" spans="2:26" x14ac:dyDescent="0.25">
      <c r="B75" s="95"/>
      <c r="D75" s="23" t="s">
        <v>0</v>
      </c>
      <c r="E75" s="49" t="str">
        <f>+'2. Victorian water industry'!$E$9</f>
        <v>2014-15</v>
      </c>
      <c r="F75" s="49" t="str">
        <f>+'2. Victorian water industry'!$F$9</f>
        <v>2015-16</v>
      </c>
      <c r="G75" s="49" t="str">
        <f>+'2. Victorian water industry'!$G$9</f>
        <v>2016-17</v>
      </c>
      <c r="H75" s="49" t="str">
        <f>+'2. Victorian water industry'!$H$9</f>
        <v>2017-18</v>
      </c>
      <c r="I75" s="49" t="str">
        <f>+'2. Victorian water industry'!$I$9</f>
        <v>2018-19</v>
      </c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95"/>
      <c r="D76" s="30" t="s">
        <v>17</v>
      </c>
      <c r="E76" s="63">
        <v>477881</v>
      </c>
      <c r="F76" s="55">
        <v>432997</v>
      </c>
      <c r="G76" s="55">
        <v>438332</v>
      </c>
      <c r="H76" s="55">
        <v>453419</v>
      </c>
      <c r="I76" s="55">
        <v>431455.14672956913</v>
      </c>
      <c r="J76" s="1"/>
      <c r="K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95"/>
      <c r="D77" s="30" t="s">
        <v>60</v>
      </c>
      <c r="E77" s="63">
        <v>11102</v>
      </c>
      <c r="F77" s="55">
        <v>13708</v>
      </c>
      <c r="G77" s="55">
        <v>11227</v>
      </c>
      <c r="H77" s="55">
        <v>12718</v>
      </c>
      <c r="I77" s="55">
        <v>11387</v>
      </c>
      <c r="J77" s="1"/>
      <c r="K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95"/>
      <c r="D78" s="30" t="s">
        <v>54</v>
      </c>
      <c r="E78" s="64">
        <v>42326</v>
      </c>
      <c r="F78" s="56">
        <v>43556</v>
      </c>
      <c r="G78" s="56">
        <v>42098</v>
      </c>
      <c r="H78" s="56">
        <v>47300</v>
      </c>
      <c r="I78" s="56">
        <v>38264</v>
      </c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95"/>
      <c r="D79" s="30" t="s">
        <v>52</v>
      </c>
      <c r="E79" s="109">
        <v>33255</v>
      </c>
      <c r="F79" s="56">
        <v>33762</v>
      </c>
      <c r="G79" s="56">
        <v>34083</v>
      </c>
      <c r="H79" s="94">
        <v>0</v>
      </c>
      <c r="I79" s="56">
        <v>0</v>
      </c>
      <c r="J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95"/>
      <c r="D80" s="30" t="s">
        <v>56</v>
      </c>
      <c r="E80" s="64">
        <v>38849.497178753998</v>
      </c>
      <c r="F80" s="56">
        <v>40504</v>
      </c>
      <c r="G80" s="56">
        <v>40603.857044266355</v>
      </c>
      <c r="H80" s="56">
        <v>40649</v>
      </c>
      <c r="I80" s="56">
        <v>43237.819539108765</v>
      </c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95"/>
      <c r="D81" s="30" t="s">
        <v>53</v>
      </c>
      <c r="E81" s="64">
        <v>16277</v>
      </c>
      <c r="F81" s="56">
        <v>29779</v>
      </c>
      <c r="G81" s="56">
        <v>15707</v>
      </c>
      <c r="H81" s="56">
        <v>15075.551084869145</v>
      </c>
      <c r="I81" s="56">
        <v>17381</v>
      </c>
      <c r="J81" s="1"/>
      <c r="K81" s="1"/>
      <c r="L81" s="1"/>
      <c r="M81" s="1"/>
      <c r="N81" s="1"/>
      <c r="O81" s="1"/>
      <c r="P81" s="1"/>
      <c r="Q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95"/>
      <c r="D82" s="30" t="s">
        <v>55</v>
      </c>
      <c r="E82" s="64">
        <v>44006</v>
      </c>
      <c r="F82" s="56">
        <v>56374.400000000001</v>
      </c>
      <c r="G82" s="56">
        <v>33645</v>
      </c>
      <c r="H82" s="56">
        <v>28898</v>
      </c>
      <c r="I82" s="56">
        <v>13956.74</v>
      </c>
      <c r="J82" s="1"/>
      <c r="K82" s="1"/>
      <c r="L82" s="1"/>
      <c r="M82" s="1"/>
      <c r="N82" s="1"/>
      <c r="O82" s="1"/>
      <c r="P82" s="1"/>
      <c r="Q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95"/>
      <c r="D83" s="30" t="s">
        <v>61</v>
      </c>
      <c r="E83" s="64">
        <v>7912.18</v>
      </c>
      <c r="F83" s="56">
        <v>8011.3399999999992</v>
      </c>
      <c r="G83" s="56">
        <v>8556.9299999999985</v>
      </c>
      <c r="H83" s="56">
        <v>8348</v>
      </c>
      <c r="I83" s="56">
        <v>8872.260000000002</v>
      </c>
      <c r="J83" s="1"/>
      <c r="K83" s="1"/>
      <c r="L83" s="1"/>
      <c r="M83" s="1"/>
      <c r="N83" s="1"/>
      <c r="O83" s="1"/>
      <c r="P83" s="1"/>
      <c r="Q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95"/>
      <c r="D84" s="30" t="s">
        <v>51</v>
      </c>
      <c r="E84" s="64">
        <v>42706</v>
      </c>
      <c r="F84" s="56">
        <v>60964</v>
      </c>
      <c r="G84" s="56">
        <v>37549</v>
      </c>
      <c r="H84" s="56">
        <v>37881</v>
      </c>
      <c r="I84" s="56">
        <v>43725</v>
      </c>
      <c r="J84" s="1"/>
      <c r="K84" s="1"/>
      <c r="L84" s="1"/>
      <c r="M84" s="1"/>
      <c r="N84" s="1"/>
      <c r="O84" s="1"/>
      <c r="P84" s="1"/>
      <c r="Q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95"/>
      <c r="D85" s="30" t="s">
        <v>50</v>
      </c>
      <c r="E85" s="64">
        <v>49295</v>
      </c>
      <c r="F85" s="56">
        <v>44754</v>
      </c>
      <c r="G85" s="56">
        <v>40581</v>
      </c>
      <c r="H85" s="56">
        <v>58908.164223200009</v>
      </c>
      <c r="I85" s="56">
        <v>64229</v>
      </c>
      <c r="J85" s="1"/>
      <c r="K85" s="1"/>
      <c r="L85" s="1"/>
      <c r="M85" s="1"/>
      <c r="N85" s="1"/>
      <c r="O85" s="1"/>
      <c r="P85" s="1"/>
      <c r="Q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95"/>
      <c r="D86" s="30" t="s">
        <v>10</v>
      </c>
      <c r="E86" s="64">
        <v>19087.370000000003</v>
      </c>
      <c r="F86" s="56">
        <v>18418.8</v>
      </c>
      <c r="G86" s="56">
        <v>13496.400000000001</v>
      </c>
      <c r="H86" s="56">
        <v>15112</v>
      </c>
      <c r="I86" s="56">
        <v>17951.811999999998</v>
      </c>
      <c r="J86" s="1"/>
      <c r="K86" s="1"/>
      <c r="L86" s="1"/>
      <c r="M86" s="1"/>
      <c r="N86" s="1"/>
      <c r="O86" s="1"/>
      <c r="P86" s="1"/>
      <c r="Q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95"/>
      <c r="D87" s="30" t="s">
        <v>58</v>
      </c>
      <c r="E87" s="64">
        <v>17912</v>
      </c>
      <c r="F87" s="56">
        <v>20015</v>
      </c>
      <c r="G87" s="56">
        <v>19162.73</v>
      </c>
      <c r="H87" s="56">
        <v>21071</v>
      </c>
      <c r="I87" s="56">
        <v>20206.98</v>
      </c>
      <c r="J87" s="1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95"/>
      <c r="D88" s="30" t="s">
        <v>49</v>
      </c>
      <c r="E88" s="64">
        <v>41162</v>
      </c>
      <c r="F88" s="56">
        <v>43862</v>
      </c>
      <c r="G88" s="56">
        <v>37737</v>
      </c>
      <c r="H88" s="56">
        <v>35605</v>
      </c>
      <c r="I88" s="56">
        <v>33905</v>
      </c>
      <c r="J88" s="1"/>
      <c r="K88" s="1"/>
      <c r="L88" s="1"/>
      <c r="M88" s="1"/>
      <c r="N88" s="1"/>
      <c r="O88" s="1"/>
      <c r="P88" s="1"/>
      <c r="Q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95"/>
      <c r="D89" s="30" t="s">
        <v>57</v>
      </c>
      <c r="E89" s="64">
        <v>7410.8270000000011</v>
      </c>
      <c r="F89" s="56">
        <v>7384.9148924886904</v>
      </c>
      <c r="G89" s="56">
        <v>8347.4295952624998</v>
      </c>
      <c r="H89" s="56">
        <v>9248.68</v>
      </c>
      <c r="I89" s="56">
        <v>9224</v>
      </c>
      <c r="J89" s="1"/>
      <c r="K89" s="1"/>
      <c r="L89" s="1"/>
      <c r="M89" s="1"/>
      <c r="N89" s="1"/>
      <c r="O89" s="1"/>
      <c r="P89" s="1"/>
      <c r="Q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95"/>
      <c r="D90" s="30" t="s">
        <v>48</v>
      </c>
      <c r="E90" s="64">
        <v>31725</v>
      </c>
      <c r="F90" s="56">
        <v>32970</v>
      </c>
      <c r="G90" s="56">
        <v>28880</v>
      </c>
      <c r="H90" s="56">
        <v>30674</v>
      </c>
      <c r="I90" s="56">
        <v>30490</v>
      </c>
      <c r="J90" s="1"/>
      <c r="K90" s="1"/>
      <c r="L90" s="1"/>
      <c r="M90" s="1"/>
      <c r="N90" s="1"/>
      <c r="O90" s="1"/>
      <c r="P90" s="1"/>
      <c r="Q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95"/>
      <c r="D91" s="30" t="s">
        <v>59</v>
      </c>
      <c r="E91" s="64">
        <v>30646</v>
      </c>
      <c r="F91" s="56">
        <v>31900</v>
      </c>
      <c r="G91" s="56">
        <v>32226</v>
      </c>
      <c r="H91" s="56">
        <v>33282</v>
      </c>
      <c r="I91" s="56">
        <v>37965</v>
      </c>
      <c r="J91" s="1"/>
      <c r="K91" s="1"/>
      <c r="L91" s="1"/>
      <c r="M91" s="1"/>
      <c r="N91" s="1"/>
      <c r="O91" s="1"/>
      <c r="P91" s="1"/>
      <c r="Q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95"/>
      <c r="D92" s="30" t="s">
        <v>62</v>
      </c>
      <c r="E92" s="64">
        <v>6473</v>
      </c>
      <c r="F92" s="56">
        <v>6053</v>
      </c>
      <c r="G92" s="56">
        <v>6476</v>
      </c>
      <c r="H92" s="56">
        <v>6637</v>
      </c>
      <c r="I92" s="56">
        <v>6920</v>
      </c>
      <c r="J92" s="1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95"/>
      <c r="D93" s="3"/>
      <c r="E93" s="2"/>
      <c r="F93" s="2"/>
      <c r="G93" s="2"/>
      <c r="H93" s="2"/>
      <c r="I93" s="2"/>
      <c r="J93" s="34"/>
      <c r="K93" s="1"/>
      <c r="L93" s="1"/>
      <c r="M93" s="1"/>
      <c r="N93" s="1"/>
      <c r="O93" s="1"/>
      <c r="P93" s="1"/>
      <c r="Q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95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96"/>
      <c r="D95" s="110" t="s">
        <v>156</v>
      </c>
      <c r="K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96"/>
      <c r="D96" s="6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</row>
    <row r="97" spans="2:26" x14ac:dyDescent="0.25">
      <c r="B97" s="96"/>
      <c r="D97" s="23" t="s">
        <v>0</v>
      </c>
      <c r="E97" s="49" t="s">
        <v>40</v>
      </c>
      <c r="F97" s="49" t="s">
        <v>41</v>
      </c>
      <c r="G97" s="49" t="s">
        <v>42</v>
      </c>
      <c r="H97" s="49" t="s">
        <v>37</v>
      </c>
      <c r="I97" s="49" t="s">
        <v>43</v>
      </c>
      <c r="J97" s="1"/>
      <c r="K97" s="1"/>
      <c r="L97" s="1"/>
      <c r="M97" s="1"/>
      <c r="N97" s="1"/>
      <c r="O97" s="1"/>
      <c r="P97" s="1"/>
      <c r="Q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95"/>
      <c r="D98" s="30" t="s">
        <v>17</v>
      </c>
      <c r="E98" s="63">
        <v>54132.625261847999</v>
      </c>
      <c r="F98" s="63">
        <v>371413.74233230401</v>
      </c>
      <c r="G98" s="63">
        <v>2530.7493631555399</v>
      </c>
      <c r="H98" s="63">
        <v>3378.0297722616401</v>
      </c>
      <c r="I98" s="63">
        <v>0</v>
      </c>
      <c r="J98" s="71"/>
      <c r="K98" s="1"/>
      <c r="L98" s="1"/>
      <c r="M98" s="1"/>
      <c r="N98" s="1"/>
      <c r="O98" s="1"/>
      <c r="P98" s="1"/>
      <c r="Q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95"/>
      <c r="D99" s="30" t="s">
        <v>60</v>
      </c>
      <c r="E99" s="63">
        <v>582</v>
      </c>
      <c r="F99" s="63">
        <v>11212</v>
      </c>
      <c r="G99" s="63">
        <v>814</v>
      </c>
      <c r="H99" s="63">
        <v>904</v>
      </c>
      <c r="I99" s="63">
        <v>2125</v>
      </c>
      <c r="J99" s="71"/>
      <c r="K99" s="1"/>
      <c r="L99" s="1"/>
      <c r="M99" s="1"/>
      <c r="N99" s="1"/>
      <c r="O99" s="1"/>
      <c r="P99" s="1"/>
      <c r="Q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95"/>
      <c r="D100" s="30" t="s">
        <v>54</v>
      </c>
      <c r="E100" s="63">
        <v>5784</v>
      </c>
      <c r="F100" s="63">
        <v>31818</v>
      </c>
      <c r="G100" s="63">
        <v>1541</v>
      </c>
      <c r="H100" s="63">
        <v>1591</v>
      </c>
      <c r="I100" s="63">
        <v>2470</v>
      </c>
      <c r="J100" s="71"/>
      <c r="K100" s="1"/>
      <c r="L100" s="1"/>
      <c r="M100" s="1"/>
      <c r="N100" s="1"/>
      <c r="O100" s="1"/>
      <c r="P100" s="1"/>
      <c r="Q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95"/>
      <c r="D101" s="30" t="s">
        <v>52</v>
      </c>
      <c r="E101" s="63">
        <v>9090</v>
      </c>
      <c r="F101" s="63">
        <v>20851</v>
      </c>
      <c r="G101" s="63">
        <v>1136</v>
      </c>
      <c r="H101" s="63">
        <v>1607</v>
      </c>
      <c r="I101" s="63">
        <v>32684</v>
      </c>
      <c r="J101" s="71"/>
      <c r="K101" s="1"/>
      <c r="L101" s="1"/>
      <c r="M101" s="1"/>
      <c r="N101" s="1"/>
      <c r="O101" s="1"/>
      <c r="P101" s="1"/>
      <c r="Q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95"/>
      <c r="D102" s="30" t="s">
        <v>56</v>
      </c>
      <c r="E102" s="63">
        <v>6068.070242611996</v>
      </c>
      <c r="F102" s="63">
        <v>34771.366437379314</v>
      </c>
      <c r="G102" s="63">
        <v>1248.6023755323602</v>
      </c>
      <c r="H102" s="63">
        <v>1149.78048358509</v>
      </c>
      <c r="I102" s="63">
        <v>0</v>
      </c>
      <c r="J102" s="71"/>
      <c r="K102" s="1"/>
      <c r="L102" s="1"/>
      <c r="M102" s="1"/>
      <c r="N102" s="1"/>
      <c r="O102" s="1"/>
      <c r="P102" s="1"/>
      <c r="Q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95"/>
      <c r="D103" s="30" t="s">
        <v>53</v>
      </c>
      <c r="E103" s="63">
        <v>3739</v>
      </c>
      <c r="F103" s="63">
        <v>12206</v>
      </c>
      <c r="G103" s="63">
        <v>577</v>
      </c>
      <c r="H103" s="63">
        <v>859</v>
      </c>
      <c r="I103" s="63">
        <v>0</v>
      </c>
      <c r="J103" s="71"/>
      <c r="K103" s="1"/>
      <c r="L103" s="1"/>
      <c r="M103" s="1"/>
      <c r="N103" s="1"/>
      <c r="O103" s="1"/>
      <c r="P103" s="1"/>
      <c r="Q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95"/>
      <c r="D104" s="30" t="s">
        <v>55</v>
      </c>
      <c r="E104" s="63">
        <v>10328</v>
      </c>
      <c r="F104" s="63">
        <v>22117.47</v>
      </c>
      <c r="G104" s="63">
        <v>878.1</v>
      </c>
      <c r="H104" s="63">
        <v>533.16999999999996</v>
      </c>
      <c r="I104" s="63">
        <v>0</v>
      </c>
      <c r="J104" s="71"/>
      <c r="K104" s="1"/>
      <c r="L104" s="1"/>
      <c r="M104" s="1"/>
      <c r="N104" s="1"/>
      <c r="O104" s="1"/>
      <c r="P104" s="1"/>
      <c r="Q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95"/>
      <c r="D105" s="30" t="s">
        <v>61</v>
      </c>
      <c r="E105" s="63">
        <v>3743.95</v>
      </c>
      <c r="F105" s="63">
        <v>4678.84</v>
      </c>
      <c r="G105" s="63">
        <v>303.52999999999997</v>
      </c>
      <c r="H105" s="63">
        <v>145.94</v>
      </c>
      <c r="I105" s="63">
        <v>0</v>
      </c>
      <c r="J105" s="71"/>
      <c r="K105" s="1"/>
      <c r="L105" s="1"/>
      <c r="M105" s="1"/>
      <c r="N105" s="1"/>
      <c r="O105" s="1"/>
      <c r="P105" s="1"/>
      <c r="Q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95"/>
      <c r="D106" s="30" t="s">
        <v>51</v>
      </c>
      <c r="E106" s="63">
        <v>10424</v>
      </c>
      <c r="F106" s="63">
        <v>29801</v>
      </c>
      <c r="G106" s="63">
        <v>1373</v>
      </c>
      <c r="H106" s="63">
        <v>2127</v>
      </c>
      <c r="I106" s="63">
        <v>0</v>
      </c>
      <c r="J106" s="71"/>
      <c r="K106" s="1"/>
      <c r="L106" s="1"/>
      <c r="M106" s="1"/>
      <c r="N106" s="1"/>
      <c r="O106" s="1"/>
      <c r="P106" s="1"/>
      <c r="Q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95"/>
      <c r="D107" s="30" t="s">
        <v>50</v>
      </c>
      <c r="E107" s="63">
        <v>15074</v>
      </c>
      <c r="F107" s="63">
        <v>47479</v>
      </c>
      <c r="G107" s="63">
        <v>1345</v>
      </c>
      <c r="H107" s="63">
        <v>331</v>
      </c>
      <c r="I107" s="63">
        <v>0</v>
      </c>
      <c r="J107" s="71"/>
      <c r="K107" s="1"/>
      <c r="L107" s="1"/>
      <c r="M107" s="1"/>
      <c r="N107" s="1"/>
      <c r="O107" s="1"/>
      <c r="P107" s="1"/>
      <c r="Q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5">
      <c r="B108" s="95"/>
      <c r="D108" s="30" t="s">
        <v>10</v>
      </c>
      <c r="E108" s="63">
        <v>14321.853999999999</v>
      </c>
      <c r="F108" s="63">
        <v>3610</v>
      </c>
      <c r="G108" s="63">
        <v>943.65800000000002</v>
      </c>
      <c r="H108" s="63">
        <v>651.6</v>
      </c>
      <c r="I108" s="63">
        <v>1575.3</v>
      </c>
      <c r="J108" s="71"/>
      <c r="K108" s="1"/>
      <c r="L108" s="1"/>
      <c r="M108" s="1"/>
      <c r="N108" s="1"/>
      <c r="O108" s="1"/>
      <c r="P108" s="1"/>
      <c r="Q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95"/>
      <c r="D109" s="30" t="s">
        <v>58</v>
      </c>
      <c r="E109" s="63">
        <v>7374.22</v>
      </c>
      <c r="F109" s="63">
        <v>13012.39</v>
      </c>
      <c r="G109" s="63">
        <v>400.07</v>
      </c>
      <c r="H109" s="63">
        <v>260.3</v>
      </c>
      <c r="I109" s="63">
        <v>840</v>
      </c>
      <c r="J109" s="71"/>
      <c r="K109" s="1"/>
      <c r="L109" s="1"/>
      <c r="M109" s="1"/>
      <c r="N109" s="1"/>
      <c r="O109" s="1"/>
      <c r="P109" s="1"/>
      <c r="Q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5">
      <c r="B110" s="95"/>
      <c r="D110" s="30" t="s">
        <v>49</v>
      </c>
      <c r="E110" s="63">
        <v>9583</v>
      </c>
      <c r="F110" s="63">
        <v>23052</v>
      </c>
      <c r="G110" s="63">
        <v>815</v>
      </c>
      <c r="H110" s="63">
        <v>455</v>
      </c>
      <c r="I110" s="63">
        <v>0</v>
      </c>
      <c r="J110" s="71"/>
      <c r="K110" s="1"/>
      <c r="L110" s="1"/>
      <c r="M110" s="1"/>
      <c r="N110" s="1"/>
      <c r="O110" s="1"/>
      <c r="P110" s="1"/>
      <c r="Q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95"/>
      <c r="D111" s="30" t="s">
        <v>57</v>
      </c>
      <c r="E111" s="63">
        <v>2373</v>
      </c>
      <c r="F111" s="63">
        <v>6005</v>
      </c>
      <c r="G111" s="63">
        <v>654</v>
      </c>
      <c r="H111" s="63">
        <v>192</v>
      </c>
      <c r="I111" s="63">
        <v>0</v>
      </c>
      <c r="J111" s="71"/>
      <c r="K111" s="1"/>
      <c r="L111" s="1"/>
      <c r="M111" s="1"/>
      <c r="N111" s="1"/>
      <c r="O111" s="1"/>
      <c r="P111" s="1"/>
      <c r="Q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5">
      <c r="B112" s="95"/>
      <c r="D112" s="30" t="s">
        <v>48</v>
      </c>
      <c r="E112" s="63">
        <v>12055</v>
      </c>
      <c r="F112" s="63">
        <v>17233</v>
      </c>
      <c r="G112" s="63">
        <v>707</v>
      </c>
      <c r="H112" s="63">
        <v>495</v>
      </c>
      <c r="I112" s="63">
        <v>0</v>
      </c>
      <c r="J112" s="71"/>
      <c r="K112" s="1"/>
      <c r="L112" s="1"/>
      <c r="M112" s="1"/>
      <c r="N112" s="1"/>
      <c r="O112" s="1"/>
      <c r="P112" s="1"/>
      <c r="Q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95"/>
      <c r="D113" s="30" t="s">
        <v>59</v>
      </c>
      <c r="E113" s="63">
        <v>12607</v>
      </c>
      <c r="F113" s="63">
        <v>22629</v>
      </c>
      <c r="G113" s="63">
        <v>620</v>
      </c>
      <c r="H113" s="63">
        <v>2109</v>
      </c>
      <c r="I113" s="63">
        <v>0</v>
      </c>
      <c r="J113" s="71"/>
      <c r="K113" s="1"/>
      <c r="L113" s="1"/>
      <c r="M113" s="1"/>
      <c r="N113" s="1"/>
      <c r="O113" s="1"/>
      <c r="P113" s="1"/>
      <c r="Q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95"/>
      <c r="D114" s="30" t="s">
        <v>62</v>
      </c>
      <c r="E114" s="63">
        <v>1510</v>
      </c>
      <c r="F114" s="63">
        <v>4563</v>
      </c>
      <c r="G114" s="63">
        <v>243</v>
      </c>
      <c r="H114" s="63">
        <v>604</v>
      </c>
      <c r="I114" s="63">
        <v>0</v>
      </c>
      <c r="J114" s="71"/>
      <c r="K114" s="1"/>
      <c r="L114" s="1"/>
      <c r="M114" s="1"/>
      <c r="N114" s="1"/>
      <c r="O114" s="1"/>
      <c r="P114" s="1"/>
      <c r="Q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95"/>
      <c r="D115" s="67" t="s">
        <v>18</v>
      </c>
      <c r="E115" s="68">
        <v>178789.71950445999</v>
      </c>
      <c r="F115" s="84">
        <v>656552.80876968335</v>
      </c>
      <c r="G115" s="84">
        <v>16129.7097386879</v>
      </c>
      <c r="H115" s="84">
        <v>17392.820255846731</v>
      </c>
      <c r="I115" s="81">
        <v>4561</v>
      </c>
      <c r="J115" s="71"/>
      <c r="K115" s="1"/>
      <c r="L115" s="1"/>
      <c r="M115" s="1"/>
      <c r="N115" s="1"/>
      <c r="O115" s="1"/>
      <c r="P115" s="1"/>
      <c r="Q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95"/>
      <c r="D116" s="67" t="s">
        <v>45</v>
      </c>
      <c r="E116" s="82">
        <v>0.20577386304464912</v>
      </c>
      <c r="F116" s="88">
        <v>0.75564416191157091</v>
      </c>
      <c r="G116" s="88">
        <v>1.856411370809221E-2</v>
      </c>
      <c r="H116" s="88">
        <v>2.001786133568784E-2</v>
      </c>
      <c r="I116" s="75" t="s">
        <v>46</v>
      </c>
      <c r="J116" s="1"/>
      <c r="K116" s="1"/>
      <c r="L116" s="1"/>
      <c r="M116" s="1"/>
      <c r="N116" s="1"/>
      <c r="O116" s="1"/>
      <c r="P116" s="1"/>
      <c r="Q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95"/>
      <c r="D117" s="3"/>
      <c r="E117" s="10"/>
      <c r="F117" s="10"/>
      <c r="G117" s="10"/>
      <c r="H117" s="10"/>
      <c r="I117" s="10"/>
      <c r="J117" s="34"/>
      <c r="K117" s="1"/>
      <c r="L117" s="1"/>
      <c r="M117" s="1"/>
      <c r="N117" s="1"/>
      <c r="O117" s="1"/>
      <c r="P117" s="1"/>
      <c r="Q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95"/>
      <c r="E118" s="10"/>
      <c r="F118" s="10"/>
      <c r="G118" s="10"/>
      <c r="H118" s="10"/>
      <c r="I118" s="10"/>
      <c r="J118" s="1"/>
      <c r="K118" s="1"/>
      <c r="L118" s="1"/>
      <c r="M118" s="1"/>
      <c r="N118" s="1"/>
      <c r="O118" s="1"/>
      <c r="P118" s="1"/>
      <c r="Q118" s="1"/>
      <c r="S118" s="1"/>
      <c r="T118" s="1"/>
      <c r="U118" s="1"/>
      <c r="V118" s="1"/>
      <c r="W118" s="1"/>
      <c r="X118" s="1"/>
      <c r="Y118" s="1"/>
      <c r="Z118" s="1"/>
    </row>
    <row r="119" spans="2:26" ht="15" customHeight="1" x14ac:dyDescent="0.25">
      <c r="B119" s="133"/>
      <c r="D119" s="110" t="s">
        <v>136</v>
      </c>
      <c r="E119" s="1"/>
      <c r="F119" s="2"/>
      <c r="G119" s="2"/>
      <c r="I119" s="2"/>
      <c r="J119" s="1"/>
      <c r="Q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5">
      <c r="B120" s="133"/>
      <c r="D120" s="6"/>
      <c r="E120" s="1"/>
      <c r="F120" s="2"/>
      <c r="G120" s="2"/>
      <c r="H120" s="2"/>
      <c r="I120" s="2"/>
      <c r="J120" s="1"/>
      <c r="Q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5">
      <c r="B121" s="97"/>
      <c r="D121" s="23" t="s">
        <v>0</v>
      </c>
      <c r="E121" s="49" t="str">
        <f>+'2. Victorian water industry'!$E$9</f>
        <v>2014-15</v>
      </c>
      <c r="F121" s="49" t="str">
        <f>+'2. Victorian water industry'!$F$9</f>
        <v>2015-16</v>
      </c>
      <c r="G121" s="49" t="str">
        <f>+'2. Victorian water industry'!$G$9</f>
        <v>2016-17</v>
      </c>
      <c r="H121" s="49" t="str">
        <f>+'2. Victorian water industry'!$H$9</f>
        <v>2017-18</v>
      </c>
      <c r="I121" s="49" t="str">
        <f>+'2. Victorian water industry'!$I$9</f>
        <v>2018-19</v>
      </c>
      <c r="J121" s="1"/>
      <c r="Q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5">
      <c r="B122" s="95"/>
      <c r="D122" s="30" t="s">
        <v>17</v>
      </c>
      <c r="E122" s="63">
        <v>0</v>
      </c>
      <c r="F122" s="55">
        <v>0</v>
      </c>
      <c r="G122" s="55">
        <v>0</v>
      </c>
      <c r="H122" s="55">
        <v>0</v>
      </c>
      <c r="I122" s="55">
        <v>0</v>
      </c>
      <c r="J122" s="1"/>
      <c r="Q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95"/>
      <c r="D123" s="30" t="s">
        <v>60</v>
      </c>
      <c r="E123" s="63">
        <v>0</v>
      </c>
      <c r="F123" s="55">
        <v>0</v>
      </c>
      <c r="G123" s="55">
        <v>0</v>
      </c>
      <c r="H123" s="55">
        <v>0</v>
      </c>
      <c r="I123" s="55">
        <v>0</v>
      </c>
      <c r="J123" s="1"/>
      <c r="Q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95"/>
      <c r="D124" s="30" t="s">
        <v>54</v>
      </c>
      <c r="E124" s="64">
        <v>0</v>
      </c>
      <c r="F124" s="56">
        <v>0</v>
      </c>
      <c r="G124" s="56">
        <v>0</v>
      </c>
      <c r="H124" s="56">
        <v>0</v>
      </c>
      <c r="I124" s="56">
        <v>0</v>
      </c>
      <c r="J124" s="1"/>
      <c r="Q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95"/>
      <c r="D125" s="30" t="s">
        <v>52</v>
      </c>
      <c r="E125" s="64">
        <v>0</v>
      </c>
      <c r="F125" s="56">
        <v>0</v>
      </c>
      <c r="G125" s="56">
        <v>0</v>
      </c>
      <c r="H125" s="56">
        <v>0</v>
      </c>
      <c r="I125" s="56">
        <v>0</v>
      </c>
      <c r="J125" s="1"/>
      <c r="Q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95"/>
      <c r="D126" s="30" t="s">
        <v>56</v>
      </c>
      <c r="E126" s="64">
        <v>0</v>
      </c>
      <c r="F126" s="56">
        <v>0</v>
      </c>
      <c r="G126" s="56">
        <v>0</v>
      </c>
      <c r="H126" s="56">
        <v>0</v>
      </c>
      <c r="I126" s="56">
        <v>0</v>
      </c>
      <c r="J126" s="1"/>
      <c r="Q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5">
      <c r="B127" s="95"/>
      <c r="D127" s="30" t="s">
        <v>53</v>
      </c>
      <c r="E127" s="64">
        <v>0</v>
      </c>
      <c r="F127" s="56">
        <v>0</v>
      </c>
      <c r="G127" s="56">
        <v>0</v>
      </c>
      <c r="H127" s="56">
        <v>0</v>
      </c>
      <c r="I127" s="56">
        <v>0</v>
      </c>
      <c r="J127" s="1"/>
      <c r="Q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5">
      <c r="B128" s="95"/>
      <c r="D128" s="30" t="s">
        <v>55</v>
      </c>
      <c r="E128" s="64">
        <v>0</v>
      </c>
      <c r="F128" s="56">
        <v>0</v>
      </c>
      <c r="G128" s="56">
        <v>0</v>
      </c>
      <c r="H128" s="56">
        <v>0</v>
      </c>
      <c r="I128" s="56">
        <v>0</v>
      </c>
      <c r="J128" s="1"/>
      <c r="Q128" s="1"/>
      <c r="S128" s="1"/>
      <c r="T128" s="1"/>
      <c r="U128" s="1"/>
      <c r="V128" s="1"/>
      <c r="W128" s="1"/>
      <c r="X128" s="1"/>
      <c r="Y128" s="1"/>
      <c r="Z128" s="1"/>
    </row>
    <row r="129" spans="2:26" x14ac:dyDescent="0.25">
      <c r="B129" s="95"/>
      <c r="D129" s="30" t="s">
        <v>61</v>
      </c>
      <c r="E129" s="64">
        <v>0</v>
      </c>
      <c r="F129" s="56">
        <v>0</v>
      </c>
      <c r="G129" s="56">
        <v>0</v>
      </c>
      <c r="H129" s="56">
        <v>0</v>
      </c>
      <c r="I129" s="56">
        <v>0</v>
      </c>
      <c r="J129" s="1"/>
      <c r="Q129" s="1"/>
      <c r="S129" s="1"/>
      <c r="T129" s="1"/>
      <c r="U129" s="1"/>
      <c r="V129" s="1"/>
      <c r="W129" s="1"/>
      <c r="X129" s="1"/>
      <c r="Y129" s="1"/>
      <c r="Z129" s="1"/>
    </row>
    <row r="130" spans="2:26" x14ac:dyDescent="0.25">
      <c r="B130" s="95"/>
      <c r="D130" s="30" t="s">
        <v>51</v>
      </c>
      <c r="E130" s="64">
        <v>8251</v>
      </c>
      <c r="F130" s="56">
        <v>9672.5490000000009</v>
      </c>
      <c r="G130" s="56">
        <v>9405</v>
      </c>
      <c r="H130" s="56">
        <v>8972.2999999999993</v>
      </c>
      <c r="I130" s="56">
        <v>9588.6</v>
      </c>
      <c r="J130" s="1"/>
      <c r="Q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5">
      <c r="B131" s="95"/>
      <c r="D131" s="30" t="s">
        <v>50</v>
      </c>
      <c r="E131" s="64">
        <v>0</v>
      </c>
      <c r="F131" s="56">
        <v>0</v>
      </c>
      <c r="G131" s="56">
        <v>0</v>
      </c>
      <c r="H131" s="56">
        <v>0</v>
      </c>
      <c r="I131" s="56">
        <v>0</v>
      </c>
      <c r="J131" s="1"/>
      <c r="Q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5">
      <c r="B132" s="95"/>
      <c r="D132" s="30" t="s">
        <v>10</v>
      </c>
      <c r="E132" s="64">
        <v>0</v>
      </c>
      <c r="F132" s="56">
        <v>0</v>
      </c>
      <c r="G132" s="56">
        <v>0</v>
      </c>
      <c r="H132" s="56">
        <v>0</v>
      </c>
      <c r="I132" s="56">
        <v>0</v>
      </c>
      <c r="J132" s="1"/>
      <c r="Q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5">
      <c r="B133" s="95"/>
      <c r="D133" s="30" t="s">
        <v>58</v>
      </c>
      <c r="E133" s="64">
        <v>0</v>
      </c>
      <c r="F133" s="56">
        <v>0</v>
      </c>
      <c r="G133" s="56">
        <v>0</v>
      </c>
      <c r="H133" s="56">
        <v>0</v>
      </c>
      <c r="I133" s="56">
        <v>0</v>
      </c>
      <c r="J133" s="1"/>
      <c r="Q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5">
      <c r="B134" s="95"/>
      <c r="D134" s="30" t="s">
        <v>49</v>
      </c>
      <c r="E134" s="64">
        <v>0</v>
      </c>
      <c r="F134" s="56">
        <v>0</v>
      </c>
      <c r="G134" s="56">
        <v>0</v>
      </c>
      <c r="H134" s="56">
        <v>0</v>
      </c>
      <c r="I134" s="56">
        <v>0</v>
      </c>
      <c r="J134" s="1"/>
      <c r="Q134" s="1"/>
      <c r="S134" s="1"/>
      <c r="T134" s="1"/>
      <c r="U134" s="1"/>
      <c r="V134" s="1"/>
      <c r="W134" s="1"/>
      <c r="X134" s="1"/>
      <c r="Y134" s="1"/>
      <c r="Z134" s="1"/>
    </row>
    <row r="135" spans="2:26" x14ac:dyDescent="0.25">
      <c r="B135" s="95"/>
      <c r="D135" s="30" t="s">
        <v>57</v>
      </c>
      <c r="E135" s="64">
        <v>0</v>
      </c>
      <c r="F135" s="56">
        <v>0</v>
      </c>
      <c r="G135" s="56">
        <v>0</v>
      </c>
      <c r="H135" s="56">
        <v>0</v>
      </c>
      <c r="I135" s="56">
        <v>0</v>
      </c>
      <c r="J135" s="1"/>
      <c r="Q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5">
      <c r="B136" s="95"/>
      <c r="D136" s="30" t="s">
        <v>48</v>
      </c>
      <c r="E136" s="64">
        <v>0</v>
      </c>
      <c r="F136" s="56">
        <v>0</v>
      </c>
      <c r="G136" s="56">
        <v>0</v>
      </c>
      <c r="H136" s="56">
        <v>0</v>
      </c>
      <c r="I136" s="56">
        <v>0</v>
      </c>
      <c r="J136" s="1"/>
      <c r="Q136" s="1"/>
      <c r="S136" s="1"/>
      <c r="T136" s="1"/>
      <c r="U136" s="1"/>
      <c r="V136" s="1"/>
      <c r="W136" s="1"/>
      <c r="X136" s="1"/>
      <c r="Y136" s="1"/>
      <c r="Z136" s="1"/>
    </row>
    <row r="137" spans="2:26" x14ac:dyDescent="0.25">
      <c r="B137" s="95"/>
      <c r="D137" s="30" t="s">
        <v>59</v>
      </c>
      <c r="E137" s="64">
        <v>0</v>
      </c>
      <c r="F137" s="56">
        <v>0</v>
      </c>
      <c r="G137" s="56">
        <v>0</v>
      </c>
      <c r="H137" s="56">
        <v>0</v>
      </c>
      <c r="I137" s="56">
        <v>0</v>
      </c>
      <c r="J137" s="1"/>
      <c r="Q137" s="1"/>
      <c r="S137" s="1"/>
      <c r="T137" s="1"/>
      <c r="U137" s="1"/>
      <c r="V137" s="1"/>
      <c r="W137" s="1"/>
      <c r="X137" s="1"/>
      <c r="Y137" s="1"/>
      <c r="Z137" s="1"/>
    </row>
    <row r="138" spans="2:26" x14ac:dyDescent="0.25">
      <c r="B138" s="95"/>
      <c r="D138" s="30" t="s">
        <v>62</v>
      </c>
      <c r="E138" s="64">
        <v>0</v>
      </c>
      <c r="F138" s="56">
        <v>0</v>
      </c>
      <c r="G138" s="56">
        <v>0</v>
      </c>
      <c r="H138" s="56">
        <v>0</v>
      </c>
      <c r="I138" s="56">
        <v>0</v>
      </c>
      <c r="J138" s="34"/>
      <c r="Q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5">
      <c r="B139" s="98"/>
      <c r="D139" s="7"/>
      <c r="E139" s="5"/>
      <c r="F139" s="5"/>
      <c r="G139" s="5"/>
      <c r="H139" s="5"/>
      <c r="I139" s="5"/>
      <c r="J139" s="1"/>
      <c r="K139" s="5"/>
      <c r="L139"/>
      <c r="M139"/>
      <c r="N139"/>
      <c r="O139"/>
      <c r="P139"/>
      <c r="Q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5">
      <c r="B140" s="98"/>
      <c r="E140" s="5"/>
      <c r="F140" s="5"/>
      <c r="G140" s="5"/>
      <c r="H140" s="5"/>
      <c r="I140" s="5"/>
      <c r="J140" s="1"/>
      <c r="K140" s="5"/>
      <c r="L140"/>
      <c r="M140"/>
      <c r="N140"/>
      <c r="O140"/>
      <c r="P140"/>
      <c r="Q140" s="1"/>
      <c r="S140" s="1"/>
      <c r="T140" s="1"/>
      <c r="U140" s="1"/>
      <c r="V140" s="1"/>
      <c r="W140" s="1"/>
      <c r="X140" s="1"/>
      <c r="Y140" s="1"/>
      <c r="Z140" s="1"/>
    </row>
    <row r="141" spans="2:26" ht="15" customHeight="1" x14ac:dyDescent="0.25">
      <c r="B141" s="133"/>
      <c r="D141" s="110" t="s">
        <v>137</v>
      </c>
      <c r="E141" s="1"/>
      <c r="F141" s="2"/>
      <c r="G141" s="2"/>
      <c r="I141" s="2"/>
      <c r="J141" s="1"/>
      <c r="Q141" s="1"/>
      <c r="S141" s="1"/>
      <c r="T141" s="1"/>
      <c r="U141" s="1"/>
      <c r="V141" s="1"/>
      <c r="W141" s="1"/>
      <c r="X141" s="1"/>
      <c r="Y141" s="1"/>
      <c r="Z141" s="1"/>
    </row>
    <row r="142" spans="2:26" s="34" customFormat="1" x14ac:dyDescent="0.25">
      <c r="B142" s="133"/>
      <c r="C142" s="35"/>
      <c r="D142" s="32"/>
      <c r="F142" s="45"/>
      <c r="G142" s="45"/>
      <c r="H142" s="45"/>
      <c r="I142" s="45"/>
      <c r="R142" s="70"/>
    </row>
    <row r="143" spans="2:26" x14ac:dyDescent="0.25">
      <c r="B143" s="97"/>
      <c r="D143" s="23" t="s">
        <v>0</v>
      </c>
      <c r="E143" s="49" t="str">
        <f>+'2. Victorian water industry'!$E$9</f>
        <v>2014-15</v>
      </c>
      <c r="F143" s="49" t="str">
        <f>+'2. Victorian water industry'!$F$9</f>
        <v>2015-16</v>
      </c>
      <c r="G143" s="49" t="str">
        <f>+'2. Victorian water industry'!$G$9</f>
        <v>2016-17</v>
      </c>
      <c r="H143" s="49" t="str">
        <f>+'2. Victorian water industry'!$H$9</f>
        <v>2017-18</v>
      </c>
      <c r="I143" s="49" t="str">
        <f>+'2. Victorian water industry'!$I$9</f>
        <v>2018-19</v>
      </c>
      <c r="J143" s="1"/>
      <c r="Q143" s="1"/>
      <c r="S143" s="1"/>
      <c r="T143" s="1"/>
      <c r="U143" s="1"/>
      <c r="V143" s="1"/>
      <c r="W143" s="1"/>
      <c r="X143" s="1"/>
      <c r="Y143" s="1"/>
      <c r="Z143" s="1"/>
    </row>
    <row r="144" spans="2:26" x14ac:dyDescent="0.25">
      <c r="B144" s="95"/>
      <c r="D144" s="30" t="s">
        <v>17</v>
      </c>
      <c r="E144" s="63">
        <v>174937.3</v>
      </c>
      <c r="F144" s="55">
        <v>185994</v>
      </c>
      <c r="G144" s="55">
        <v>199894</v>
      </c>
      <c r="H144" s="55">
        <v>191302</v>
      </c>
      <c r="I144" s="55">
        <v>187598</v>
      </c>
      <c r="J144" s="1"/>
      <c r="Q144" s="1"/>
      <c r="S144" s="1"/>
      <c r="T144" s="1"/>
      <c r="U144" s="1"/>
      <c r="V144" s="1"/>
      <c r="W144" s="1"/>
      <c r="X144" s="1"/>
      <c r="Y144" s="1"/>
      <c r="Z144" s="1"/>
    </row>
    <row r="145" spans="2:26" x14ac:dyDescent="0.25">
      <c r="B145" s="95"/>
      <c r="D145" s="30" t="s">
        <v>60</v>
      </c>
      <c r="E145" s="63">
        <v>82.2</v>
      </c>
      <c r="F145" s="55">
        <v>0</v>
      </c>
      <c r="G145" s="55">
        <v>0</v>
      </c>
      <c r="H145" s="55">
        <v>84</v>
      </c>
      <c r="I145" s="55">
        <v>81.8</v>
      </c>
      <c r="J145" s="1"/>
      <c r="Q145" s="1"/>
      <c r="S145" s="1"/>
      <c r="T145" s="1"/>
      <c r="U145" s="1"/>
      <c r="V145" s="1"/>
      <c r="W145" s="1"/>
      <c r="X145" s="1"/>
      <c r="Y145" s="1"/>
      <c r="Z145" s="1"/>
    </row>
    <row r="146" spans="2:26" x14ac:dyDescent="0.25">
      <c r="B146" s="95"/>
      <c r="D146" s="30" t="s">
        <v>54</v>
      </c>
      <c r="E146" s="64">
        <v>1316</v>
      </c>
      <c r="F146" s="56">
        <v>363</v>
      </c>
      <c r="G146" s="56">
        <v>354</v>
      </c>
      <c r="H146" s="56">
        <v>823</v>
      </c>
      <c r="I146" s="56">
        <v>855</v>
      </c>
      <c r="J146" s="1"/>
      <c r="Q146" s="1"/>
      <c r="S146" s="1"/>
      <c r="T146" s="1"/>
      <c r="U146" s="1"/>
      <c r="V146" s="1"/>
      <c r="W146" s="1"/>
      <c r="X146" s="1"/>
      <c r="Y146" s="1"/>
      <c r="Z146" s="1"/>
    </row>
    <row r="147" spans="2:26" x14ac:dyDescent="0.25">
      <c r="B147" s="95"/>
      <c r="D147" s="30" t="s">
        <v>52</v>
      </c>
      <c r="E147" s="64">
        <v>715</v>
      </c>
      <c r="F147" s="56">
        <v>818</v>
      </c>
      <c r="G147" s="56">
        <v>958.13149999999996</v>
      </c>
      <c r="H147" s="56">
        <v>0</v>
      </c>
      <c r="I147" s="56">
        <v>0</v>
      </c>
      <c r="J147" s="1"/>
      <c r="Q147" s="1"/>
      <c r="S147" s="1"/>
      <c r="T147" s="1"/>
      <c r="U147" s="1"/>
      <c r="V147" s="1"/>
      <c r="W147" s="1"/>
      <c r="X147" s="1"/>
      <c r="Y147" s="1"/>
      <c r="Z147" s="1"/>
    </row>
    <row r="148" spans="2:26" x14ac:dyDescent="0.25">
      <c r="B148" s="95"/>
      <c r="D148" s="30" t="s">
        <v>56</v>
      </c>
      <c r="E148" s="64">
        <v>24238.02</v>
      </c>
      <c r="F148" s="56">
        <v>25151.77</v>
      </c>
      <c r="G148" s="56">
        <v>25338.91</v>
      </c>
      <c r="H148" s="56">
        <v>27797</v>
      </c>
      <c r="I148" s="56">
        <v>25725</v>
      </c>
      <c r="J148" s="1"/>
      <c r="Q148" s="1"/>
      <c r="S148" s="1"/>
      <c r="T148" s="1"/>
      <c r="U148" s="1"/>
      <c r="V148" s="1"/>
      <c r="W148" s="1"/>
      <c r="X148" s="1"/>
      <c r="Y148" s="1"/>
      <c r="Z148" s="1"/>
    </row>
    <row r="149" spans="2:26" x14ac:dyDescent="0.25">
      <c r="B149" s="95"/>
      <c r="D149" s="30" t="s">
        <v>53</v>
      </c>
      <c r="E149" s="64">
        <v>1014.14</v>
      </c>
      <c r="F149" s="56">
        <v>1091</v>
      </c>
      <c r="G149" s="56">
        <v>1900.32</v>
      </c>
      <c r="H149" s="56">
        <v>1656.68</v>
      </c>
      <c r="I149" s="56">
        <v>1535</v>
      </c>
      <c r="J149" s="1"/>
      <c r="Q149" s="1"/>
      <c r="S149" s="1"/>
      <c r="T149" s="1"/>
      <c r="U149" s="1"/>
      <c r="V149" s="1"/>
      <c r="W149" s="1"/>
      <c r="X149" s="1"/>
      <c r="Y149" s="1"/>
      <c r="Z149" s="1"/>
    </row>
    <row r="150" spans="2:26" x14ac:dyDescent="0.25">
      <c r="B150" s="95"/>
      <c r="D150" s="30" t="s">
        <v>55</v>
      </c>
      <c r="E150" s="64">
        <v>2603</v>
      </c>
      <c r="F150" s="56">
        <v>2215</v>
      </c>
      <c r="G150" s="56">
        <v>2283</v>
      </c>
      <c r="H150" s="56">
        <v>2034</v>
      </c>
      <c r="I150" s="56">
        <v>2183</v>
      </c>
      <c r="J150" s="1"/>
      <c r="Q150" s="1"/>
      <c r="S150" s="1"/>
      <c r="T150" s="1"/>
      <c r="U150" s="1"/>
      <c r="V150" s="1"/>
      <c r="W150" s="1"/>
      <c r="X150" s="1"/>
      <c r="Y150" s="1"/>
      <c r="Z150" s="1"/>
    </row>
    <row r="151" spans="2:26" x14ac:dyDescent="0.25">
      <c r="B151" s="95"/>
      <c r="D151" s="30" t="s">
        <v>61</v>
      </c>
      <c r="E151" s="64">
        <v>1735</v>
      </c>
      <c r="F151" s="56">
        <v>1551</v>
      </c>
      <c r="G151" s="56">
        <v>1720.3767430340192</v>
      </c>
      <c r="H151" s="56">
        <v>1718</v>
      </c>
      <c r="I151" s="56">
        <v>1586.1969850738167</v>
      </c>
      <c r="J151" s="1"/>
      <c r="Q151" s="1"/>
      <c r="S151" s="1"/>
      <c r="T151" s="1"/>
      <c r="U151" s="1"/>
      <c r="V151" s="1"/>
      <c r="W151" s="1"/>
      <c r="X151" s="1"/>
      <c r="Y151" s="1"/>
      <c r="Z151" s="1"/>
    </row>
    <row r="152" spans="2:26" x14ac:dyDescent="0.25">
      <c r="B152" s="95"/>
      <c r="D152" s="30" t="s">
        <v>51</v>
      </c>
      <c r="E152" s="64">
        <v>13336</v>
      </c>
      <c r="F152" s="56">
        <v>13285.94</v>
      </c>
      <c r="G152" s="56">
        <v>13544.042507744107</v>
      </c>
      <c r="H152" s="56">
        <v>13155.7024</v>
      </c>
      <c r="I152" s="56">
        <v>12657.526000000002</v>
      </c>
      <c r="J152" s="1"/>
      <c r="Q152" s="1"/>
      <c r="S152" s="1"/>
      <c r="T152" s="1"/>
      <c r="U152" s="1"/>
      <c r="V152" s="1"/>
      <c r="W152" s="1"/>
      <c r="X152" s="1"/>
      <c r="Y152" s="1"/>
      <c r="Z152" s="1"/>
    </row>
    <row r="153" spans="2:26" x14ac:dyDescent="0.25">
      <c r="B153" s="95"/>
      <c r="D153" s="30" t="s">
        <v>50</v>
      </c>
      <c r="E153" s="64">
        <v>12051</v>
      </c>
      <c r="F153" s="56">
        <v>12925</v>
      </c>
      <c r="G153" s="56">
        <v>12653.02</v>
      </c>
      <c r="H153" s="56">
        <v>12076.06</v>
      </c>
      <c r="I153" s="56">
        <v>13531.880000000001</v>
      </c>
      <c r="J153" s="1"/>
      <c r="Q153" s="1"/>
      <c r="S153" s="1"/>
      <c r="T153" s="1"/>
      <c r="U153" s="1"/>
      <c r="V153" s="1"/>
      <c r="W153" s="1"/>
      <c r="X153" s="1"/>
      <c r="Y153" s="1"/>
      <c r="Z153" s="1"/>
    </row>
    <row r="154" spans="2:26" x14ac:dyDescent="0.25">
      <c r="B154" s="95"/>
      <c r="D154" s="30" t="s">
        <v>10</v>
      </c>
      <c r="E154" s="64">
        <v>3550.3</v>
      </c>
      <c r="F154" s="56">
        <v>3436.2</v>
      </c>
      <c r="G154" s="56">
        <v>3682.9</v>
      </c>
      <c r="H154" s="56">
        <v>3401.8</v>
      </c>
      <c r="I154" s="56">
        <v>3413.6</v>
      </c>
      <c r="J154" s="1"/>
      <c r="Q154" s="1"/>
      <c r="S154" s="1"/>
      <c r="T154" s="1"/>
      <c r="U154" s="1"/>
      <c r="V154" s="1"/>
      <c r="W154" s="1"/>
      <c r="X154" s="1"/>
      <c r="Y154" s="1"/>
      <c r="Z154" s="1"/>
    </row>
    <row r="155" spans="2:26" x14ac:dyDescent="0.25">
      <c r="B155" s="95"/>
      <c r="D155" s="30" t="s">
        <v>58</v>
      </c>
      <c r="E155" s="64">
        <v>5538</v>
      </c>
      <c r="F155" s="56">
        <v>5705</v>
      </c>
      <c r="G155" s="56">
        <v>4181</v>
      </c>
      <c r="H155" s="56">
        <v>3700</v>
      </c>
      <c r="I155" s="56">
        <v>3452</v>
      </c>
      <c r="J155" s="1"/>
      <c r="Q155" s="1"/>
      <c r="S155" s="1"/>
      <c r="T155" s="1"/>
      <c r="U155" s="1"/>
      <c r="V155" s="1"/>
      <c r="W155" s="1"/>
      <c r="X155" s="1"/>
      <c r="Y155" s="1"/>
      <c r="Z155" s="1"/>
    </row>
    <row r="156" spans="2:26" x14ac:dyDescent="0.25">
      <c r="B156" s="95"/>
      <c r="D156" s="30" t="s">
        <v>49</v>
      </c>
      <c r="E156" s="64">
        <v>4824.3499999999995</v>
      </c>
      <c r="F156" s="56">
        <v>5386</v>
      </c>
      <c r="G156" s="56">
        <v>6180</v>
      </c>
      <c r="H156" s="56">
        <v>5457.3</v>
      </c>
      <c r="I156" s="56">
        <v>5165.34</v>
      </c>
      <c r="J156" s="1"/>
      <c r="Q156" s="1"/>
      <c r="S156" s="1"/>
      <c r="T156" s="1"/>
      <c r="U156" s="1"/>
      <c r="V156" s="1"/>
      <c r="W156" s="1"/>
      <c r="X156" s="1"/>
      <c r="Y156" s="1"/>
      <c r="Z156" s="1"/>
    </row>
    <row r="157" spans="2:26" x14ac:dyDescent="0.25">
      <c r="B157" s="95"/>
      <c r="D157" s="30" t="s">
        <v>57</v>
      </c>
      <c r="E157" s="64">
        <v>1619.7</v>
      </c>
      <c r="F157" s="56">
        <v>1666.6959999999999</v>
      </c>
      <c r="G157" s="56">
        <v>1886.3</v>
      </c>
      <c r="H157" s="56">
        <v>1965</v>
      </c>
      <c r="I157" s="56">
        <v>1886.62</v>
      </c>
      <c r="J157" s="1"/>
      <c r="Q157" s="1"/>
      <c r="S157" s="1"/>
      <c r="T157" s="1"/>
      <c r="U157" s="1"/>
      <c r="V157" s="1"/>
      <c r="W157" s="1"/>
      <c r="X157" s="1"/>
      <c r="Y157" s="1"/>
      <c r="Z157" s="1"/>
    </row>
    <row r="158" spans="2:26" x14ac:dyDescent="0.25">
      <c r="B158" s="95"/>
      <c r="D158" s="30" t="s">
        <v>48</v>
      </c>
      <c r="E158" s="64">
        <v>10236</v>
      </c>
      <c r="F158" s="56">
        <v>9822</v>
      </c>
      <c r="G158" s="56">
        <v>11910</v>
      </c>
      <c r="H158" s="56">
        <v>11008</v>
      </c>
      <c r="I158" s="56">
        <v>10910</v>
      </c>
      <c r="J158" s="1"/>
      <c r="Q158" s="1"/>
      <c r="S158" s="1"/>
      <c r="T158" s="1"/>
      <c r="U158" s="1"/>
      <c r="V158" s="1"/>
      <c r="W158" s="1"/>
      <c r="X158" s="1"/>
      <c r="Y158" s="1"/>
      <c r="Z158" s="1"/>
    </row>
    <row r="159" spans="2:26" x14ac:dyDescent="0.25">
      <c r="B159" s="95"/>
      <c r="D159" s="30" t="s">
        <v>59</v>
      </c>
      <c r="E159" s="64">
        <v>6034</v>
      </c>
      <c r="F159" s="56">
        <v>6146.438745882353</v>
      </c>
      <c r="G159" s="56">
        <v>6565</v>
      </c>
      <c r="H159" s="56">
        <v>6570.3550000000005</v>
      </c>
      <c r="I159" s="56">
        <v>7051</v>
      </c>
      <c r="J159" s="1"/>
      <c r="Q159" s="1"/>
      <c r="S159" s="1"/>
      <c r="T159" s="1"/>
      <c r="U159" s="1"/>
      <c r="V159" s="1"/>
      <c r="W159" s="1"/>
      <c r="X159" s="1"/>
      <c r="Y159" s="1"/>
      <c r="Z159" s="1"/>
    </row>
    <row r="160" spans="2:26" x14ac:dyDescent="0.25">
      <c r="B160" s="95"/>
      <c r="D160" s="30" t="s">
        <v>62</v>
      </c>
      <c r="E160" s="64">
        <v>1321</v>
      </c>
      <c r="F160" s="56">
        <v>1294</v>
      </c>
      <c r="G160" s="56">
        <v>1430</v>
      </c>
      <c r="H160" s="56">
        <v>1510.62</v>
      </c>
      <c r="I160" s="56">
        <v>1440.0529999999999</v>
      </c>
      <c r="J160" s="1"/>
      <c r="Q160" s="1"/>
      <c r="S160" s="1"/>
      <c r="T160" s="1"/>
      <c r="U160" s="1"/>
      <c r="V160" s="1"/>
      <c r="W160" s="1"/>
      <c r="X160" s="1"/>
      <c r="Y160" s="1"/>
      <c r="Z160" s="1"/>
    </row>
    <row r="161" spans="2:26" x14ac:dyDescent="0.25">
      <c r="B161" s="95"/>
      <c r="D161" s="6"/>
      <c r="E161" s="2"/>
      <c r="F161" s="2"/>
      <c r="G161" s="2"/>
      <c r="H161" s="2"/>
      <c r="I161" s="2"/>
      <c r="J161" s="34"/>
      <c r="K161" s="1"/>
      <c r="L161" s="1"/>
      <c r="M161"/>
      <c r="N161"/>
      <c r="O161"/>
      <c r="P161"/>
      <c r="Q161" s="1"/>
      <c r="S161" s="1"/>
      <c r="T161" s="1"/>
      <c r="U161" s="1"/>
      <c r="V161" s="1"/>
      <c r="W161" s="1"/>
      <c r="X161" s="1"/>
      <c r="Y161" s="1"/>
      <c r="Z161" s="1"/>
    </row>
    <row r="162" spans="2:26" x14ac:dyDescent="0.25">
      <c r="B162" s="95"/>
      <c r="E162" s="2"/>
      <c r="F162" s="2"/>
      <c r="G162" s="2"/>
      <c r="H162" s="2"/>
      <c r="I162" s="2"/>
      <c r="J162" s="1"/>
      <c r="K162" s="1"/>
      <c r="L162" s="1"/>
      <c r="M162"/>
      <c r="N162"/>
      <c r="O162"/>
      <c r="P162"/>
      <c r="Q162" s="1"/>
      <c r="S162" s="1"/>
      <c r="T162" s="1"/>
      <c r="U162" s="1"/>
      <c r="V162" s="1"/>
      <c r="W162" s="1"/>
      <c r="X162" s="1"/>
      <c r="Y162" s="1"/>
      <c r="Z162" s="1"/>
    </row>
    <row r="163" spans="2:26" ht="15" customHeight="1" x14ac:dyDescent="0.25">
      <c r="B163" s="133"/>
      <c r="D163" s="110" t="s">
        <v>138</v>
      </c>
      <c r="E163" s="1"/>
      <c r="F163" s="2"/>
      <c r="G163" s="2"/>
      <c r="I163" s="2"/>
      <c r="J163" s="1"/>
      <c r="Q163" s="1"/>
      <c r="S163" s="1"/>
      <c r="T163" s="1"/>
      <c r="U163" s="1"/>
      <c r="V163" s="1"/>
      <c r="W163" s="1"/>
      <c r="X163" s="1"/>
      <c r="Y163" s="1"/>
      <c r="Z163" s="1"/>
    </row>
    <row r="164" spans="2:26" s="34" customFormat="1" x14ac:dyDescent="0.25">
      <c r="B164" s="133"/>
      <c r="C164" s="35"/>
      <c r="D164" s="32"/>
      <c r="F164" s="45"/>
      <c r="G164" s="45"/>
      <c r="H164" s="45"/>
      <c r="I164" s="45"/>
      <c r="R164" s="70"/>
    </row>
    <row r="165" spans="2:26" x14ac:dyDescent="0.25">
      <c r="B165" s="97"/>
      <c r="D165" s="23" t="s">
        <v>0</v>
      </c>
      <c r="E165" s="49" t="str">
        <f>+'2. Victorian water industry'!$E$9</f>
        <v>2014-15</v>
      </c>
      <c r="F165" s="49" t="str">
        <f>+'2. Victorian water industry'!$F$9</f>
        <v>2015-16</v>
      </c>
      <c r="G165" s="49" t="str">
        <f>+'2. Victorian water industry'!$G$9</f>
        <v>2016-17</v>
      </c>
      <c r="H165" s="49" t="str">
        <f>+'2. Victorian water industry'!$H$9</f>
        <v>2017-18</v>
      </c>
      <c r="I165" s="49" t="str">
        <f>+'2. Victorian water industry'!$I$9</f>
        <v>2018-19</v>
      </c>
      <c r="S165" s="1"/>
      <c r="T165" s="1"/>
      <c r="U165" s="1"/>
      <c r="V165" s="1"/>
      <c r="W165" s="1"/>
      <c r="X165" s="1"/>
      <c r="Y165" s="1"/>
      <c r="Z165" s="1"/>
    </row>
    <row r="166" spans="2:26" x14ac:dyDescent="0.25">
      <c r="B166" s="95"/>
      <c r="D166" s="30" t="s">
        <v>17</v>
      </c>
      <c r="E166" s="63">
        <v>126233.4</v>
      </c>
      <c r="F166" s="55">
        <v>123071</v>
      </c>
      <c r="G166" s="55">
        <v>132777</v>
      </c>
      <c r="H166" s="55">
        <v>128952</v>
      </c>
      <c r="I166" s="55">
        <v>127048</v>
      </c>
      <c r="S166" s="1"/>
      <c r="T166" s="1"/>
      <c r="U166" s="1"/>
      <c r="V166" s="1"/>
      <c r="W166" s="1"/>
      <c r="X166" s="1"/>
      <c r="Y166" s="1"/>
      <c r="Z166" s="1"/>
    </row>
    <row r="167" spans="2:26" x14ac:dyDescent="0.25">
      <c r="B167" s="95"/>
      <c r="D167" s="30" t="s">
        <v>60</v>
      </c>
      <c r="E167" s="63">
        <v>4835.7</v>
      </c>
      <c r="F167" s="55">
        <v>5175</v>
      </c>
      <c r="G167" s="55">
        <v>5525.4189999999999</v>
      </c>
      <c r="H167" s="55">
        <v>5397</v>
      </c>
      <c r="I167" s="55">
        <v>5523.5</v>
      </c>
      <c r="S167" s="1"/>
      <c r="T167" s="1"/>
      <c r="U167" s="1"/>
      <c r="V167" s="1"/>
      <c r="W167" s="1"/>
      <c r="X167" s="1"/>
      <c r="Y167" s="1"/>
      <c r="Z167" s="1"/>
    </row>
    <row r="168" spans="2:26" x14ac:dyDescent="0.25">
      <c r="B168" s="95"/>
      <c r="D168" s="30" t="s">
        <v>54</v>
      </c>
      <c r="E168" s="64">
        <v>9829</v>
      </c>
      <c r="F168" s="56">
        <v>11467</v>
      </c>
      <c r="G168" s="56">
        <v>12519</v>
      </c>
      <c r="H168" s="56">
        <v>11955</v>
      </c>
      <c r="I168" s="56">
        <v>11822</v>
      </c>
      <c r="S168" s="1"/>
      <c r="T168" s="1"/>
      <c r="U168" s="1"/>
      <c r="V168" s="1"/>
      <c r="W168" s="1"/>
      <c r="X168" s="1"/>
      <c r="Y168" s="1"/>
      <c r="Z168" s="1"/>
    </row>
    <row r="169" spans="2:26" x14ac:dyDescent="0.25">
      <c r="B169" s="95"/>
      <c r="D169" s="30" t="s">
        <v>52</v>
      </c>
      <c r="E169" s="64">
        <v>9548</v>
      </c>
      <c r="F169" s="56">
        <v>10096</v>
      </c>
      <c r="G169" s="56">
        <v>10888.9043</v>
      </c>
      <c r="H169" s="56">
        <v>11153</v>
      </c>
      <c r="I169" s="56">
        <v>10591.777899999999</v>
      </c>
      <c r="S169" s="1"/>
      <c r="T169" s="1"/>
      <c r="U169" s="1"/>
      <c r="V169" s="1"/>
      <c r="W169" s="1"/>
      <c r="X169" s="1"/>
      <c r="Y169" s="1"/>
      <c r="Z169" s="1"/>
    </row>
    <row r="170" spans="2:26" x14ac:dyDescent="0.25">
      <c r="B170" s="95"/>
      <c r="D170" s="30" t="s">
        <v>56</v>
      </c>
      <c r="E170" s="64">
        <v>2985.75</v>
      </c>
      <c r="F170" s="56">
        <v>3115.17</v>
      </c>
      <c r="G170" s="56">
        <v>2703.53</v>
      </c>
      <c r="H170" s="56">
        <v>2703</v>
      </c>
      <c r="I170" s="56">
        <v>2553</v>
      </c>
      <c r="S170" s="1"/>
      <c r="T170" s="1"/>
      <c r="U170" s="1"/>
      <c r="V170" s="1"/>
      <c r="W170" s="1"/>
      <c r="X170" s="1"/>
      <c r="Y170" s="1"/>
      <c r="Z170" s="1"/>
    </row>
    <row r="171" spans="2:26" x14ac:dyDescent="0.25">
      <c r="B171" s="95"/>
      <c r="D171" s="30" t="s">
        <v>53</v>
      </c>
      <c r="E171" s="64">
        <v>9213.56</v>
      </c>
      <c r="F171" s="56">
        <v>9013</v>
      </c>
      <c r="G171" s="56">
        <v>10197.11</v>
      </c>
      <c r="H171" s="56">
        <v>9124.25</v>
      </c>
      <c r="I171" s="56">
        <v>9576</v>
      </c>
      <c r="S171" s="1"/>
      <c r="T171" s="1"/>
      <c r="U171" s="1"/>
      <c r="V171" s="1"/>
      <c r="W171" s="1"/>
      <c r="X171" s="1"/>
      <c r="Y171" s="1"/>
      <c r="Z171" s="1"/>
    </row>
    <row r="172" spans="2:26" x14ac:dyDescent="0.25">
      <c r="B172" s="95"/>
      <c r="D172" s="30" t="s">
        <v>55</v>
      </c>
      <c r="E172" s="64">
        <v>9233</v>
      </c>
      <c r="F172" s="56">
        <v>9694</v>
      </c>
      <c r="G172" s="56">
        <v>10573</v>
      </c>
      <c r="H172" s="56">
        <v>10214.700000000001</v>
      </c>
      <c r="I172" s="56">
        <v>10026</v>
      </c>
      <c r="S172" s="1"/>
      <c r="T172" s="1"/>
      <c r="U172" s="1"/>
      <c r="V172" s="1"/>
      <c r="W172" s="1"/>
      <c r="X172" s="1"/>
      <c r="Y172" s="1"/>
      <c r="Z172" s="1"/>
    </row>
    <row r="173" spans="2:26" x14ac:dyDescent="0.25">
      <c r="B173" s="95"/>
      <c r="D173" s="30" t="s">
        <v>61</v>
      </c>
      <c r="E173" s="64">
        <v>1492</v>
      </c>
      <c r="F173" s="56">
        <v>1514</v>
      </c>
      <c r="G173" s="56">
        <v>1479.2591978021976</v>
      </c>
      <c r="H173" s="56">
        <v>1385</v>
      </c>
      <c r="I173" s="56">
        <v>1269.9204650537633</v>
      </c>
      <c r="S173" s="1"/>
      <c r="T173" s="1"/>
      <c r="U173" s="1"/>
      <c r="V173" s="1"/>
      <c r="W173" s="1"/>
      <c r="X173" s="1"/>
      <c r="Y173" s="1"/>
      <c r="Z173" s="1"/>
    </row>
    <row r="174" spans="2:26" x14ac:dyDescent="0.25">
      <c r="B174" s="95"/>
      <c r="D174" s="30" t="s">
        <v>51</v>
      </c>
      <c r="E174" s="64">
        <v>5265</v>
      </c>
      <c r="F174" s="56">
        <v>5076.38</v>
      </c>
      <c r="G174" s="56">
        <v>5130</v>
      </c>
      <c r="H174" s="56">
        <v>5271</v>
      </c>
      <c r="I174" s="56">
        <v>5124.9269999999997</v>
      </c>
      <c r="S174" s="1"/>
      <c r="T174" s="1"/>
      <c r="U174" s="1"/>
      <c r="V174" s="1"/>
      <c r="W174" s="1"/>
      <c r="X174" s="1"/>
      <c r="Y174" s="1"/>
      <c r="Z174" s="1"/>
    </row>
    <row r="175" spans="2:26" x14ac:dyDescent="0.25">
      <c r="B175" s="95"/>
      <c r="D175" s="30" t="s">
        <v>50</v>
      </c>
      <c r="E175" s="64">
        <v>846</v>
      </c>
      <c r="F175" s="56">
        <v>770</v>
      </c>
      <c r="G175" s="56">
        <v>1494</v>
      </c>
      <c r="H175" s="56">
        <v>1348.24</v>
      </c>
      <c r="I175" s="56">
        <v>234.73</v>
      </c>
      <c r="S175" s="1"/>
      <c r="T175" s="1"/>
      <c r="U175" s="1"/>
      <c r="V175" s="1"/>
      <c r="W175" s="1"/>
      <c r="X175" s="1"/>
      <c r="Y175" s="1"/>
      <c r="Z175" s="1"/>
    </row>
    <row r="176" spans="2:26" x14ac:dyDescent="0.25">
      <c r="B176" s="95"/>
      <c r="D176" s="30" t="s">
        <v>10</v>
      </c>
      <c r="E176" s="64">
        <v>360.7</v>
      </c>
      <c r="F176" s="56">
        <v>356.8</v>
      </c>
      <c r="G176" s="56">
        <v>403.1</v>
      </c>
      <c r="H176" s="56">
        <v>354.5</v>
      </c>
      <c r="I176" s="56">
        <v>349</v>
      </c>
      <c r="S176" s="1"/>
      <c r="T176" s="1"/>
      <c r="U176" s="1"/>
      <c r="V176" s="1"/>
      <c r="W176" s="1"/>
      <c r="X176" s="1"/>
      <c r="Y176" s="1"/>
      <c r="Z176" s="1"/>
    </row>
    <row r="177" spans="2:26" x14ac:dyDescent="0.25">
      <c r="B177" s="95"/>
      <c r="D177" s="30" t="s">
        <v>58</v>
      </c>
      <c r="E177" s="64">
        <v>0</v>
      </c>
      <c r="F177" s="56">
        <v>0</v>
      </c>
      <c r="G177" s="56">
        <v>1881</v>
      </c>
      <c r="H177" s="56">
        <v>2280</v>
      </c>
      <c r="I177" s="56">
        <v>2327</v>
      </c>
      <c r="S177" s="1"/>
      <c r="T177" s="1"/>
      <c r="U177" s="1"/>
      <c r="V177" s="1"/>
      <c r="W177" s="1"/>
      <c r="X177" s="1"/>
      <c r="Y177" s="1"/>
      <c r="Z177" s="1"/>
    </row>
    <row r="178" spans="2:26" x14ac:dyDescent="0.25">
      <c r="B178" s="95"/>
      <c r="D178" s="30" t="s">
        <v>49</v>
      </c>
      <c r="E178" s="64">
        <v>4276.88</v>
      </c>
      <c r="F178" s="56">
        <v>4413</v>
      </c>
      <c r="G178" s="56">
        <v>4817</v>
      </c>
      <c r="H178" s="56">
        <v>4261.95</v>
      </c>
      <c r="I178" s="56">
        <v>4177.58</v>
      </c>
      <c r="S178" s="1"/>
      <c r="T178" s="1"/>
      <c r="U178" s="1"/>
      <c r="V178" s="1"/>
      <c r="W178" s="1"/>
      <c r="X178" s="1"/>
      <c r="Y178" s="1"/>
      <c r="Z178" s="1"/>
    </row>
    <row r="179" spans="2:26" x14ac:dyDescent="0.25">
      <c r="B179" s="95"/>
      <c r="D179" s="30" t="s">
        <v>57</v>
      </c>
      <c r="E179" s="64">
        <v>1057</v>
      </c>
      <c r="F179" s="56">
        <v>981.44799999999998</v>
      </c>
      <c r="G179" s="56">
        <v>1129.4000000000001</v>
      </c>
      <c r="H179" s="56">
        <v>1180</v>
      </c>
      <c r="I179" s="56">
        <v>1217.9000000000001</v>
      </c>
      <c r="S179" s="1"/>
      <c r="T179" s="1"/>
      <c r="U179" s="1"/>
      <c r="V179" s="1"/>
      <c r="W179" s="1"/>
      <c r="X179" s="1"/>
      <c r="Y179" s="1"/>
      <c r="Z179" s="1"/>
    </row>
    <row r="180" spans="2:26" x14ac:dyDescent="0.25">
      <c r="B180" s="95"/>
      <c r="D180" s="30" t="s">
        <v>48</v>
      </c>
      <c r="E180" s="64">
        <v>111</v>
      </c>
      <c r="F180" s="56">
        <v>84</v>
      </c>
      <c r="G180" s="56">
        <v>31</v>
      </c>
      <c r="H180" s="56">
        <v>42.29</v>
      </c>
      <c r="I180" s="56">
        <v>6</v>
      </c>
      <c r="S180" s="1"/>
      <c r="T180" s="1"/>
      <c r="U180" s="1"/>
      <c r="V180" s="1"/>
      <c r="W180" s="1"/>
      <c r="X180" s="1"/>
      <c r="Y180" s="1"/>
      <c r="Z180" s="1"/>
    </row>
    <row r="181" spans="2:26" x14ac:dyDescent="0.25">
      <c r="B181" s="95"/>
      <c r="D181" s="30" t="s">
        <v>59</v>
      </c>
      <c r="E181" s="64">
        <v>2996</v>
      </c>
      <c r="F181" s="56">
        <v>3003.8632857142857</v>
      </c>
      <c r="G181" s="56">
        <v>3619</v>
      </c>
      <c r="H181" s="56">
        <v>3476</v>
      </c>
      <c r="I181" s="56">
        <v>3497</v>
      </c>
      <c r="S181" s="1"/>
      <c r="T181" s="1"/>
      <c r="U181" s="1"/>
      <c r="V181" s="1"/>
      <c r="W181" s="1"/>
      <c r="X181" s="1"/>
      <c r="Y181" s="1"/>
      <c r="Z181" s="1"/>
    </row>
    <row r="182" spans="2:26" x14ac:dyDescent="0.25">
      <c r="B182" s="95"/>
      <c r="D182" s="30" t="s">
        <v>62</v>
      </c>
      <c r="E182" s="64">
        <v>0</v>
      </c>
      <c r="F182" s="56">
        <v>0</v>
      </c>
      <c r="G182" s="56">
        <v>0</v>
      </c>
      <c r="H182" s="56">
        <v>0</v>
      </c>
      <c r="I182" s="56">
        <v>0</v>
      </c>
      <c r="J182" s="1"/>
      <c r="Q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5">
      <c r="B183" s="95"/>
      <c r="D183" s="6"/>
      <c r="E183" s="2"/>
      <c r="F183" s="2"/>
      <c r="G183" s="2"/>
      <c r="H183" s="2"/>
      <c r="I183" s="2"/>
      <c r="J183" s="34"/>
      <c r="K183" s="1"/>
      <c r="L183" s="1"/>
      <c r="M183"/>
      <c r="N183"/>
      <c r="O183"/>
      <c r="P183"/>
      <c r="Q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5">
      <c r="B184" s="95"/>
      <c r="E184" s="2"/>
      <c r="F184" s="2"/>
      <c r="G184" s="2"/>
      <c r="H184" s="2"/>
      <c r="I184" s="2"/>
      <c r="J184" s="1"/>
      <c r="K184" s="1"/>
      <c r="L184" s="1"/>
      <c r="M184"/>
      <c r="N184"/>
      <c r="O184"/>
      <c r="P184"/>
      <c r="Q184" s="1"/>
      <c r="S184" s="1"/>
      <c r="T184" s="1"/>
      <c r="U184" s="1"/>
      <c r="V184" s="1"/>
      <c r="W184" s="1"/>
      <c r="X184" s="1"/>
      <c r="Y184" s="1"/>
      <c r="Z184" s="1"/>
    </row>
    <row r="185" spans="2:26" ht="15" customHeight="1" x14ac:dyDescent="0.25">
      <c r="B185" s="133"/>
      <c r="D185" s="110" t="s">
        <v>139</v>
      </c>
      <c r="E185" s="1"/>
      <c r="F185" s="2"/>
      <c r="H185" s="2"/>
      <c r="I185" s="2"/>
      <c r="J185" s="1"/>
      <c r="Q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5">
      <c r="B186" s="133"/>
      <c r="D186" s="6"/>
      <c r="E186" s="1"/>
      <c r="F186" s="2"/>
      <c r="G186" s="2"/>
      <c r="H186" s="2"/>
      <c r="I186" s="2"/>
      <c r="J186" s="1"/>
      <c r="Q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5">
      <c r="B187" s="97"/>
      <c r="D187" s="23" t="s">
        <v>0</v>
      </c>
      <c r="E187" s="49" t="str">
        <f>+'2. Victorian water industry'!$E$9</f>
        <v>2014-15</v>
      </c>
      <c r="F187" s="49" t="str">
        <f>+'2. Victorian water industry'!$F$9</f>
        <v>2015-16</v>
      </c>
      <c r="G187" s="49" t="str">
        <f>+'2. Victorian water industry'!$G$9</f>
        <v>2016-17</v>
      </c>
      <c r="H187" s="49" t="str">
        <f>+'2. Victorian water industry'!$H$9</f>
        <v>2017-18</v>
      </c>
      <c r="I187" s="49" t="str">
        <f>+'2. Victorian water industry'!$I$9</f>
        <v>2018-19</v>
      </c>
      <c r="J187" s="1"/>
      <c r="Q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5">
      <c r="B188" s="95"/>
      <c r="D188" s="30" t="s">
        <v>17</v>
      </c>
      <c r="E188" s="63">
        <v>301170.69999999995</v>
      </c>
      <c r="F188" s="55">
        <v>309065</v>
      </c>
      <c r="G188" s="55">
        <v>332671</v>
      </c>
      <c r="H188" s="55">
        <v>320254</v>
      </c>
      <c r="I188" s="55">
        <v>314646</v>
      </c>
      <c r="J188" s="1"/>
      <c r="Q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5">
      <c r="B189" s="95"/>
      <c r="D189" s="30" t="s">
        <v>60</v>
      </c>
      <c r="E189" s="63">
        <v>4917.8999999999996</v>
      </c>
      <c r="F189" s="55">
        <v>5175</v>
      </c>
      <c r="G189" s="55">
        <v>5525.4189999999999</v>
      </c>
      <c r="H189" s="55">
        <v>5481</v>
      </c>
      <c r="I189" s="55">
        <v>5605.3</v>
      </c>
      <c r="J189" s="1"/>
      <c r="Q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5">
      <c r="B190" s="95"/>
      <c r="D190" s="30" t="s">
        <v>54</v>
      </c>
      <c r="E190" s="64">
        <v>11145</v>
      </c>
      <c r="F190" s="56">
        <v>11830</v>
      </c>
      <c r="G190" s="56">
        <v>12873</v>
      </c>
      <c r="H190" s="56">
        <v>12778</v>
      </c>
      <c r="I190" s="56">
        <v>12677</v>
      </c>
      <c r="J190" s="1"/>
      <c r="Q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5">
      <c r="B191" s="95"/>
      <c r="D191" s="30" t="s">
        <v>52</v>
      </c>
      <c r="E191" s="64">
        <v>10263</v>
      </c>
      <c r="F191" s="56">
        <v>10914</v>
      </c>
      <c r="G191" s="56">
        <v>11847.0358</v>
      </c>
      <c r="H191" s="56">
        <v>11153</v>
      </c>
      <c r="I191" s="56">
        <v>10591.777899999999</v>
      </c>
      <c r="J191" s="1"/>
      <c r="Q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5">
      <c r="B192" s="95"/>
      <c r="D192" s="30" t="s">
        <v>56</v>
      </c>
      <c r="E192" s="64">
        <v>27223.77</v>
      </c>
      <c r="F192" s="56">
        <v>28266.940000000002</v>
      </c>
      <c r="G192" s="56">
        <v>28042.44</v>
      </c>
      <c r="H192" s="56">
        <v>30500</v>
      </c>
      <c r="I192" s="56">
        <v>28278</v>
      </c>
      <c r="J192" s="1"/>
      <c r="Q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5">
      <c r="B193" s="95"/>
      <c r="D193" s="30" t="s">
        <v>53</v>
      </c>
      <c r="E193" s="64">
        <v>10227.699999999999</v>
      </c>
      <c r="F193" s="56">
        <v>10104</v>
      </c>
      <c r="G193" s="56">
        <v>12097.43</v>
      </c>
      <c r="H193" s="56">
        <v>10780.93</v>
      </c>
      <c r="I193" s="56">
        <v>11111</v>
      </c>
      <c r="J193" s="1"/>
      <c r="Q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5">
      <c r="B194" s="95"/>
      <c r="D194" s="30" t="s">
        <v>55</v>
      </c>
      <c r="E194" s="64">
        <v>11836</v>
      </c>
      <c r="F194" s="56">
        <v>11909</v>
      </c>
      <c r="G194" s="56">
        <v>12856</v>
      </c>
      <c r="H194" s="56">
        <v>12248.7</v>
      </c>
      <c r="I194" s="56">
        <v>12209</v>
      </c>
      <c r="J194" s="1"/>
      <c r="Q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5">
      <c r="B195" s="95"/>
      <c r="D195" s="30" t="s">
        <v>61</v>
      </c>
      <c r="E195" s="64">
        <v>3227</v>
      </c>
      <c r="F195" s="56">
        <v>3065</v>
      </c>
      <c r="G195" s="56">
        <v>3199.6359408362168</v>
      </c>
      <c r="H195" s="56">
        <v>3103</v>
      </c>
      <c r="I195" s="56">
        <v>2856.11745012758</v>
      </c>
      <c r="J195" s="1"/>
      <c r="Q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5">
      <c r="B196" s="95"/>
      <c r="D196" s="30" t="s">
        <v>51</v>
      </c>
      <c r="E196" s="64">
        <v>26852</v>
      </c>
      <c r="F196" s="56">
        <v>28034.868999999999</v>
      </c>
      <c r="G196" s="56">
        <v>28079.042507744107</v>
      </c>
      <c r="H196" s="56">
        <v>27399.002399999998</v>
      </c>
      <c r="I196" s="56">
        <v>27371.053</v>
      </c>
      <c r="J196" s="1"/>
      <c r="Q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5">
      <c r="B197" s="95"/>
      <c r="D197" s="30" t="s">
        <v>50</v>
      </c>
      <c r="E197" s="64">
        <v>12897</v>
      </c>
      <c r="F197" s="56">
        <v>13695</v>
      </c>
      <c r="G197" s="56">
        <v>14147.02</v>
      </c>
      <c r="H197" s="56">
        <v>13424.3</v>
      </c>
      <c r="I197" s="56">
        <v>13766.61</v>
      </c>
      <c r="J197" s="1"/>
      <c r="Q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5">
      <c r="B198" s="95"/>
      <c r="D198" s="30" t="s">
        <v>10</v>
      </c>
      <c r="E198" s="64">
        <v>3911</v>
      </c>
      <c r="F198" s="56">
        <v>3793</v>
      </c>
      <c r="G198" s="56">
        <v>4086</v>
      </c>
      <c r="H198" s="56">
        <v>3756.3</v>
      </c>
      <c r="I198" s="56">
        <v>3762.6</v>
      </c>
      <c r="J198" s="1"/>
      <c r="Q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5">
      <c r="B199" s="95"/>
      <c r="D199" s="30" t="s">
        <v>58</v>
      </c>
      <c r="E199" s="64">
        <v>5538</v>
      </c>
      <c r="F199" s="56">
        <v>5705</v>
      </c>
      <c r="G199" s="56">
        <v>6062</v>
      </c>
      <c r="H199" s="56">
        <v>5980</v>
      </c>
      <c r="I199" s="56">
        <v>5779</v>
      </c>
      <c r="J199" s="1"/>
      <c r="Q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5">
      <c r="B200" s="95"/>
      <c r="D200" s="30" t="s">
        <v>49</v>
      </c>
      <c r="E200" s="64">
        <v>9101.23</v>
      </c>
      <c r="F200" s="56">
        <v>9799</v>
      </c>
      <c r="G200" s="56">
        <v>10997</v>
      </c>
      <c r="H200" s="56">
        <v>9719.25</v>
      </c>
      <c r="I200" s="56">
        <v>9342.92</v>
      </c>
      <c r="J200" s="1"/>
      <c r="Q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5">
      <c r="B201" s="95"/>
      <c r="D201" s="30" t="s">
        <v>57</v>
      </c>
      <c r="E201" s="64">
        <v>2676.7</v>
      </c>
      <c r="F201" s="56">
        <v>2648.1439999999998</v>
      </c>
      <c r="G201" s="56">
        <v>3015.7</v>
      </c>
      <c r="H201" s="56">
        <v>3145</v>
      </c>
      <c r="I201" s="56">
        <v>3104.52</v>
      </c>
      <c r="J201" s="1"/>
      <c r="Q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5">
      <c r="B202" s="95"/>
      <c r="D202" s="30" t="s">
        <v>48</v>
      </c>
      <c r="E202" s="64">
        <v>10347</v>
      </c>
      <c r="F202" s="56">
        <v>9906</v>
      </c>
      <c r="G202" s="56">
        <v>11941</v>
      </c>
      <c r="H202" s="56">
        <v>11050.29</v>
      </c>
      <c r="I202" s="56">
        <v>10916</v>
      </c>
      <c r="J202" s="1"/>
      <c r="Q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5">
      <c r="B203" s="95"/>
      <c r="D203" s="30" t="s">
        <v>59</v>
      </c>
      <c r="E203" s="64">
        <v>9030</v>
      </c>
      <c r="F203" s="56">
        <v>9150.3020315966387</v>
      </c>
      <c r="G203" s="56">
        <v>10184</v>
      </c>
      <c r="H203" s="56">
        <v>10046.355</v>
      </c>
      <c r="I203" s="56">
        <v>10548</v>
      </c>
      <c r="J203" s="1"/>
      <c r="Q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5">
      <c r="B204" s="95"/>
      <c r="D204" s="30" t="s">
        <v>62</v>
      </c>
      <c r="E204" s="64">
        <v>1321</v>
      </c>
      <c r="F204" s="56">
        <v>1294</v>
      </c>
      <c r="G204" s="56">
        <v>1430</v>
      </c>
      <c r="H204" s="56">
        <v>1510.62</v>
      </c>
      <c r="I204" s="56">
        <v>1440.0529999999999</v>
      </c>
      <c r="J204" s="1"/>
      <c r="Q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5">
      <c r="B205" s="96"/>
      <c r="D205" s="6"/>
      <c r="E205" s="2"/>
      <c r="F205" s="2"/>
      <c r="G205" s="2"/>
      <c r="H205" s="2"/>
      <c r="I205" s="2"/>
      <c r="J205" s="34"/>
      <c r="K205" s="1"/>
      <c r="L205" s="1"/>
      <c r="M205" s="1"/>
      <c r="N205" s="1"/>
      <c r="O205" s="1"/>
      <c r="P205" s="1"/>
      <c r="Q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5">
      <c r="B206" s="96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S206" s="1"/>
      <c r="T206" s="1"/>
      <c r="U206" s="1"/>
      <c r="V206" s="1"/>
      <c r="W206" s="1"/>
      <c r="X206" s="1"/>
      <c r="Y206" s="1"/>
      <c r="Z206" s="1"/>
    </row>
    <row r="207" spans="2:26" ht="15" customHeight="1" x14ac:dyDescent="0.25">
      <c r="B207" s="133"/>
      <c r="D207" s="110" t="s">
        <v>29</v>
      </c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5">
      <c r="B208" s="133"/>
      <c r="D208" s="6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S208" s="1"/>
      <c r="T208" s="1"/>
      <c r="U208" s="1"/>
      <c r="V208" s="1"/>
      <c r="W208" s="1"/>
      <c r="X208" s="1"/>
      <c r="Y208" s="1"/>
      <c r="Z208" s="1"/>
    </row>
    <row r="209" spans="2:26" ht="33" customHeight="1" x14ac:dyDescent="0.25">
      <c r="B209" s="97"/>
      <c r="D209" s="23"/>
      <c r="E209" s="47" t="s">
        <v>63</v>
      </c>
      <c r="F209" s="47" t="s">
        <v>64</v>
      </c>
      <c r="G209" s="47" t="s">
        <v>65</v>
      </c>
      <c r="H209" s="47" t="s">
        <v>66</v>
      </c>
      <c r="I209" s="47" t="s">
        <v>67</v>
      </c>
      <c r="J209" s="47" t="s">
        <v>44</v>
      </c>
      <c r="K209" s="86"/>
      <c r="L209" s="1"/>
      <c r="M209" s="1"/>
      <c r="N209" s="1"/>
      <c r="O209" s="1"/>
      <c r="P209" s="1"/>
      <c r="Q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5">
      <c r="B210" s="95"/>
      <c r="D210" s="30" t="s">
        <v>17</v>
      </c>
      <c r="E210" s="63">
        <v>14665</v>
      </c>
      <c r="F210" s="55">
        <v>6</v>
      </c>
      <c r="G210" s="55">
        <v>19714</v>
      </c>
      <c r="H210" s="55">
        <v>5091</v>
      </c>
      <c r="I210" s="55">
        <v>9148</v>
      </c>
      <c r="J210" s="124">
        <v>48624</v>
      </c>
      <c r="K210" s="86"/>
      <c r="L210" s="11"/>
      <c r="M210" s="1"/>
      <c r="N210" s="1"/>
      <c r="O210" s="1"/>
      <c r="P210" s="1"/>
      <c r="Q210" s="1"/>
      <c r="S210" s="1"/>
      <c r="T210" s="1"/>
      <c r="U210" s="1"/>
      <c r="V210" s="1"/>
      <c r="W210" s="1"/>
      <c r="X210" s="1"/>
      <c r="Y210" s="1"/>
      <c r="Z210" s="1"/>
    </row>
    <row r="211" spans="2:26" x14ac:dyDescent="0.25">
      <c r="B211" s="95"/>
      <c r="D211" s="30" t="s">
        <v>1</v>
      </c>
      <c r="E211" s="63">
        <v>0</v>
      </c>
      <c r="F211" s="55">
        <v>2222.6</v>
      </c>
      <c r="G211" s="55">
        <v>0</v>
      </c>
      <c r="H211" s="55">
        <v>0</v>
      </c>
      <c r="I211" s="55">
        <v>10.7</v>
      </c>
      <c r="J211" s="124">
        <v>2233.2999999999997</v>
      </c>
      <c r="K211" s="86"/>
      <c r="L211" s="11"/>
      <c r="M211" s="1"/>
      <c r="N211" s="1"/>
      <c r="O211" s="1"/>
      <c r="P211" s="1"/>
      <c r="Q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5">
      <c r="B212" s="95"/>
      <c r="D212" s="30" t="s">
        <v>2</v>
      </c>
      <c r="E212" s="64">
        <v>0</v>
      </c>
      <c r="F212" s="56">
        <v>655</v>
      </c>
      <c r="G212" s="56">
        <v>2618.1999999999998</v>
      </c>
      <c r="H212" s="56">
        <v>0</v>
      </c>
      <c r="I212" s="56">
        <v>1512.6</v>
      </c>
      <c r="J212" s="124">
        <v>4785.7999999999993</v>
      </c>
      <c r="K212" s="86"/>
      <c r="L212" s="11"/>
      <c r="M212" s="1"/>
      <c r="N212" s="1"/>
      <c r="O212" s="1"/>
      <c r="P212" s="1"/>
      <c r="Q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5">
      <c r="B213" s="95"/>
      <c r="D213" s="30" t="s">
        <v>3</v>
      </c>
      <c r="E213" s="64">
        <v>0</v>
      </c>
      <c r="F213" s="56">
        <v>538.24</v>
      </c>
      <c r="G213" s="56">
        <v>970.72699999999998</v>
      </c>
      <c r="H213" s="56">
        <v>0</v>
      </c>
      <c r="I213" s="56">
        <v>2211.8170000000005</v>
      </c>
      <c r="J213" s="124">
        <v>3720.7840000000006</v>
      </c>
      <c r="K213" s="86"/>
      <c r="L213" s="11"/>
      <c r="M213" s="1"/>
      <c r="N213" s="1"/>
      <c r="O213" s="1"/>
      <c r="P213" s="1"/>
      <c r="Q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5">
      <c r="B214" s="95"/>
      <c r="D214" s="30" t="s">
        <v>4</v>
      </c>
      <c r="E214" s="64">
        <v>0</v>
      </c>
      <c r="F214" s="56">
        <v>2609.3152688970554</v>
      </c>
      <c r="G214" s="56">
        <v>1336.7930241361903</v>
      </c>
      <c r="H214" s="56">
        <v>0</v>
      </c>
      <c r="I214" s="56">
        <v>2051.6091492874257</v>
      </c>
      <c r="J214" s="124">
        <v>5997.7174423206716</v>
      </c>
      <c r="K214" s="86"/>
      <c r="L214" s="11"/>
      <c r="M214" s="1"/>
      <c r="N214" s="1"/>
      <c r="O214" s="1"/>
      <c r="P214" s="1"/>
      <c r="Q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5">
      <c r="B215" s="95"/>
      <c r="D215" s="30" t="s">
        <v>5</v>
      </c>
      <c r="E215" s="64">
        <v>0</v>
      </c>
      <c r="F215" s="56">
        <v>55.137999999999998</v>
      </c>
      <c r="G215" s="56">
        <v>1179.766396</v>
      </c>
      <c r="H215" s="56">
        <v>146.73500000000001</v>
      </c>
      <c r="I215" s="56">
        <v>298.60599999999999</v>
      </c>
      <c r="J215" s="124">
        <v>1680.245396</v>
      </c>
      <c r="K215" s="86"/>
      <c r="L215" s="11"/>
      <c r="M215" s="1"/>
      <c r="N215" s="1"/>
      <c r="O215" s="1"/>
      <c r="P215" s="1"/>
      <c r="Q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5">
      <c r="B216" s="95"/>
      <c r="D216" s="30" t="s">
        <v>6</v>
      </c>
      <c r="E216" s="64">
        <v>0</v>
      </c>
      <c r="F216" s="56">
        <v>1475.6</v>
      </c>
      <c r="G216" s="56">
        <v>1785.7000000000003</v>
      </c>
      <c r="H216" s="56">
        <v>0</v>
      </c>
      <c r="I216" s="56">
        <v>0</v>
      </c>
      <c r="J216" s="124">
        <v>3261.3</v>
      </c>
      <c r="K216" s="86"/>
      <c r="L216" s="11"/>
      <c r="M216" s="1"/>
      <c r="N216" s="1"/>
      <c r="O216" s="1"/>
      <c r="P216" s="1"/>
      <c r="Q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5">
      <c r="B217" s="95"/>
      <c r="D217" s="30" t="s">
        <v>7</v>
      </c>
      <c r="E217" s="64">
        <v>0</v>
      </c>
      <c r="F217" s="56">
        <v>0</v>
      </c>
      <c r="G217" s="56">
        <v>1357.7755550000002</v>
      </c>
      <c r="H217" s="56">
        <v>1138.4460000000001</v>
      </c>
      <c r="I217" s="56">
        <v>0</v>
      </c>
      <c r="J217" s="124">
        <v>2496.2215550000001</v>
      </c>
      <c r="K217" s="86"/>
      <c r="L217" s="11"/>
      <c r="M217" s="1"/>
      <c r="N217" s="1"/>
      <c r="O217" s="1"/>
      <c r="P217" s="1"/>
      <c r="Q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5">
      <c r="B218" s="95"/>
      <c r="D218" s="30" t="s">
        <v>8</v>
      </c>
      <c r="E218" s="64">
        <v>0</v>
      </c>
      <c r="F218" s="56">
        <v>69.488922000000002</v>
      </c>
      <c r="G218" s="56">
        <v>1438.8704</v>
      </c>
      <c r="H218" s="56">
        <v>546.077</v>
      </c>
      <c r="I218" s="56">
        <v>0</v>
      </c>
      <c r="J218" s="124">
        <v>2054.436322</v>
      </c>
      <c r="K218" s="86"/>
      <c r="L218" s="11"/>
      <c r="M218" s="1"/>
      <c r="N218" s="1"/>
      <c r="O218" s="1"/>
      <c r="P218" s="1"/>
      <c r="Q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5">
      <c r="B219" s="95"/>
      <c r="D219" s="30" t="s">
        <v>9</v>
      </c>
      <c r="E219" s="64">
        <v>0</v>
      </c>
      <c r="F219" s="56">
        <v>515.55999999999995</v>
      </c>
      <c r="G219" s="56">
        <v>7305.73</v>
      </c>
      <c r="H219" s="56">
        <v>0</v>
      </c>
      <c r="I219" s="56">
        <v>0</v>
      </c>
      <c r="J219" s="124">
        <v>7821.2899999999991</v>
      </c>
      <c r="K219" s="86"/>
      <c r="L219" s="11"/>
      <c r="M219" s="1"/>
      <c r="N219" s="1"/>
      <c r="O219" s="1"/>
      <c r="P219" s="1"/>
      <c r="Q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5">
      <c r="B220" s="95"/>
      <c r="D220" s="30" t="s">
        <v>10</v>
      </c>
      <c r="E220" s="64">
        <v>0</v>
      </c>
      <c r="F220" s="56">
        <v>715.06000000000006</v>
      </c>
      <c r="G220" s="56">
        <v>1846.9</v>
      </c>
      <c r="H220" s="56">
        <v>0</v>
      </c>
      <c r="I220" s="56">
        <v>6.7</v>
      </c>
      <c r="J220" s="124">
        <v>2568.66</v>
      </c>
      <c r="K220" s="86"/>
      <c r="L220" s="11"/>
      <c r="M220" s="1"/>
      <c r="N220" s="1"/>
      <c r="O220" s="1"/>
      <c r="P220" s="1"/>
      <c r="Q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5">
      <c r="B221" s="95"/>
      <c r="D221" s="30" t="s">
        <v>11</v>
      </c>
      <c r="E221" s="64">
        <v>0</v>
      </c>
      <c r="F221" s="56">
        <v>0</v>
      </c>
      <c r="G221" s="56">
        <v>3110.337</v>
      </c>
      <c r="H221" s="56">
        <v>0</v>
      </c>
      <c r="I221" s="56">
        <v>0</v>
      </c>
      <c r="J221" s="124">
        <v>3110.337</v>
      </c>
      <c r="K221" s="86"/>
      <c r="L221" s="11"/>
      <c r="M221" s="1"/>
      <c r="N221" s="1"/>
      <c r="O221" s="1"/>
      <c r="P221" s="1"/>
      <c r="Q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5">
      <c r="B222" s="95"/>
      <c r="D222" s="30" t="s">
        <v>12</v>
      </c>
      <c r="E222" s="64">
        <v>0</v>
      </c>
      <c r="F222" s="56">
        <v>300.22000000000003</v>
      </c>
      <c r="G222" s="56">
        <v>2363.92</v>
      </c>
      <c r="H222" s="56">
        <v>0</v>
      </c>
      <c r="I222" s="56">
        <v>146.36000000000001</v>
      </c>
      <c r="J222" s="124">
        <v>2810.5000000000005</v>
      </c>
      <c r="K222" s="86"/>
      <c r="L222" s="11"/>
      <c r="M222" s="1"/>
      <c r="N222" s="1"/>
      <c r="O222" s="1"/>
      <c r="P222" s="1"/>
      <c r="Q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5">
      <c r="B223" s="95"/>
      <c r="D223" s="30" t="s">
        <v>13</v>
      </c>
      <c r="E223" s="64">
        <v>0</v>
      </c>
      <c r="F223" s="56">
        <v>6.8000000000000007</v>
      </c>
      <c r="G223" s="56">
        <v>117.2</v>
      </c>
      <c r="H223" s="56">
        <v>0</v>
      </c>
      <c r="I223" s="56">
        <v>0</v>
      </c>
      <c r="J223" s="124">
        <v>124</v>
      </c>
      <c r="K223" s="86"/>
      <c r="L223" s="11"/>
      <c r="M223" s="1"/>
      <c r="N223" s="1"/>
      <c r="O223" s="1"/>
      <c r="P223" s="1"/>
      <c r="Q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5">
      <c r="B224" s="95"/>
      <c r="D224" s="30" t="s">
        <v>14</v>
      </c>
      <c r="E224" s="64">
        <v>0</v>
      </c>
      <c r="F224" s="56">
        <v>74.899999999999991</v>
      </c>
      <c r="G224" s="56">
        <v>1780.9812099999999</v>
      </c>
      <c r="H224" s="56">
        <v>0</v>
      </c>
      <c r="I224" s="56">
        <v>59.45</v>
      </c>
      <c r="J224" s="124">
        <v>1915.3312100000001</v>
      </c>
      <c r="K224" s="86"/>
      <c r="L224" s="11"/>
      <c r="M224" s="1"/>
      <c r="N224" s="1"/>
      <c r="O224" s="1"/>
      <c r="P224" s="1"/>
      <c r="Q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5">
      <c r="B225" s="95"/>
      <c r="D225" s="30" t="s">
        <v>15</v>
      </c>
      <c r="E225" s="64">
        <v>0</v>
      </c>
      <c r="F225" s="56">
        <v>1204</v>
      </c>
      <c r="G225" s="56">
        <v>4563</v>
      </c>
      <c r="H225" s="56">
        <v>0</v>
      </c>
      <c r="I225" s="56">
        <v>1026</v>
      </c>
      <c r="J225" s="124">
        <v>6793</v>
      </c>
      <c r="K225" s="86"/>
      <c r="L225" s="11"/>
      <c r="M225" s="1"/>
      <c r="N225" s="1"/>
      <c r="O225" s="1"/>
      <c r="P225" s="1"/>
      <c r="Q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5">
      <c r="B226" s="95"/>
      <c r="D226" s="30" t="s">
        <v>16</v>
      </c>
      <c r="E226" s="64">
        <v>0</v>
      </c>
      <c r="F226" s="56">
        <v>71.631</v>
      </c>
      <c r="G226" s="56">
        <v>249</v>
      </c>
      <c r="H226" s="56">
        <v>0</v>
      </c>
      <c r="I226" s="56">
        <v>18.734999999999996</v>
      </c>
      <c r="J226" s="124">
        <v>339.36599999999999</v>
      </c>
      <c r="K226" s="86"/>
      <c r="L226" s="11"/>
      <c r="M226" s="1"/>
      <c r="N226" s="1"/>
      <c r="O226" s="1"/>
      <c r="P226" s="1"/>
      <c r="Q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5">
      <c r="B227" s="95"/>
      <c r="D227" s="67" t="s">
        <v>18</v>
      </c>
      <c r="E227" s="68">
        <v>14665</v>
      </c>
      <c r="F227" s="84">
        <v>10519.553190897052</v>
      </c>
      <c r="G227" s="84">
        <v>51738.90058513618</v>
      </c>
      <c r="H227" s="84">
        <v>6922.2579999999998</v>
      </c>
      <c r="I227" s="84">
        <v>16490.57714928743</v>
      </c>
      <c r="J227" s="123">
        <v>100336.28892532067</v>
      </c>
      <c r="K227" s="86"/>
      <c r="L227" s="1"/>
      <c r="M227" s="1"/>
      <c r="N227" s="1"/>
      <c r="O227" s="1"/>
      <c r="P227" s="1"/>
      <c r="Q227" s="1"/>
      <c r="S227" s="1"/>
      <c r="T227" s="1"/>
      <c r="U227" s="1"/>
      <c r="V227" s="1"/>
      <c r="W227" s="1"/>
      <c r="X227" s="1"/>
      <c r="Y227" s="1"/>
      <c r="Z227" s="1"/>
    </row>
    <row r="228" spans="2:26" x14ac:dyDescent="0.25">
      <c r="B228" s="95"/>
      <c r="D228" s="67" t="s">
        <v>45</v>
      </c>
      <c r="E228" s="82">
        <v>0.14615848520085309</v>
      </c>
      <c r="F228" s="88">
        <v>0.1048429566567551</v>
      </c>
      <c r="G228" s="88">
        <v>0.51565491547773856</v>
      </c>
      <c r="H228" s="88">
        <v>6.8990572345686119E-2</v>
      </c>
      <c r="I228" s="88">
        <v>0.16435307031896712</v>
      </c>
      <c r="J228" s="72" t="s">
        <v>46</v>
      </c>
      <c r="K228" s="86"/>
      <c r="L228" s="1"/>
      <c r="M228" s="1"/>
      <c r="N228" s="1"/>
      <c r="O228" s="1"/>
      <c r="P228" s="1"/>
      <c r="Q228" s="1"/>
      <c r="S228" s="1"/>
      <c r="T228" s="1"/>
      <c r="U228" s="1"/>
      <c r="V228" s="1"/>
      <c r="W228" s="1"/>
      <c r="X228" s="1"/>
      <c r="Y228" s="1"/>
      <c r="Z228" s="1"/>
    </row>
    <row r="229" spans="2:26" ht="12.75" x14ac:dyDescent="0.2">
      <c r="C229" s="65"/>
      <c r="D229" s="65"/>
      <c r="E229" s="65"/>
      <c r="F229" s="65"/>
      <c r="G229" s="65"/>
      <c r="H229" s="65"/>
      <c r="I229" s="65"/>
      <c r="J229" s="65"/>
      <c r="K229" s="99"/>
      <c r="L229" s="1"/>
      <c r="M229" s="1"/>
      <c r="N229" s="1"/>
      <c r="O229" s="1"/>
      <c r="P229" s="1"/>
      <c r="Q229" s="1"/>
      <c r="S229" s="1"/>
      <c r="T229" s="1"/>
      <c r="U229" s="1"/>
      <c r="V229" s="1"/>
      <c r="W229" s="1"/>
      <c r="X229" s="1"/>
      <c r="Y229" s="1"/>
      <c r="Z229" s="1"/>
    </row>
    <row r="230" spans="2:26" ht="12.75" x14ac:dyDescent="0.2">
      <c r="C230" s="65"/>
      <c r="D230" s="65"/>
      <c r="E230" s="65"/>
      <c r="F230" s="65"/>
      <c r="G230" s="65"/>
      <c r="H230" s="65"/>
      <c r="I230" s="65"/>
      <c r="J230" s="65"/>
      <c r="K230" s="65"/>
      <c r="L230" s="1"/>
      <c r="M230" s="1"/>
      <c r="N230" s="1"/>
      <c r="O230" s="1"/>
      <c r="P230" s="1"/>
      <c r="Q230" s="1"/>
      <c r="S230" s="1"/>
      <c r="T230" s="1"/>
      <c r="U230" s="1"/>
      <c r="V230" s="1"/>
      <c r="W230" s="1"/>
      <c r="X230" s="1"/>
      <c r="Y230" s="1"/>
      <c r="Z230" s="1"/>
    </row>
    <row r="231" spans="2:26" x14ac:dyDescent="0.25">
      <c r="D231" s="3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S231" s="1"/>
      <c r="T231" s="1"/>
      <c r="U231" s="1"/>
      <c r="V231" s="1"/>
      <c r="W231" s="1"/>
      <c r="X231" s="1"/>
      <c r="Y231" s="1"/>
      <c r="Z231" s="1"/>
    </row>
    <row r="232" spans="2:26" x14ac:dyDescent="0.25"/>
    <row r="233" spans="2:26" x14ac:dyDescent="0.25"/>
    <row r="234" spans="2:26" x14ac:dyDescent="0.25"/>
    <row r="235" spans="2:26" x14ac:dyDescent="0.25"/>
    <row r="236" spans="2:26" x14ac:dyDescent="0.25"/>
    <row r="237" spans="2:26" x14ac:dyDescent="0.25"/>
    <row r="238" spans="2:26" x14ac:dyDescent="0.25"/>
    <row r="239" spans="2:26" x14ac:dyDescent="0.25"/>
    <row r="240" spans="2:26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</sheetData>
  <sortState xmlns:xlrd2="http://schemas.microsoft.com/office/spreadsheetml/2017/richdata2" ref="D32:I48">
    <sortCondition descending="1" ref="I32:I48"/>
  </sortState>
  <mergeCells count="5">
    <mergeCell ref="B207:B208"/>
    <mergeCell ref="B185:B186"/>
    <mergeCell ref="B163:B164"/>
    <mergeCell ref="B141:B142"/>
    <mergeCell ref="B119:B120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Ella Dobbyn (ESC)</cp:lastModifiedBy>
  <cp:lastPrinted>2018-02-20T02:50:08Z</cp:lastPrinted>
  <dcterms:created xsi:type="dcterms:W3CDTF">2010-12-06T00:00:31Z</dcterms:created>
  <dcterms:modified xsi:type="dcterms:W3CDTF">2020-01-02T04:05:45Z</dcterms:modified>
</cp:coreProperties>
</file>